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20200301\Desktop\"/>
    </mc:Choice>
  </mc:AlternateContent>
  <xr:revisionPtr revIDLastSave="0" documentId="8_{A670A246-0013-4303-97E7-3D54036BF0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  <sheet name="メンバー表" sheetId="1" r:id="rId2"/>
  </sheets>
  <definedNames>
    <definedName name="__xlnm._FilterDatabase" localSheetId="1">メンバー表!$Q$11:$Q$13</definedName>
    <definedName name="__xlnm._FilterDatabase_1">メンバー表!$Q$11:$Q$13</definedName>
    <definedName name="__xlnm.Print_Area" localSheetId="1">メンバー表!$A$1:$O$30</definedName>
    <definedName name="__xlnm.Print_Area" localSheetId="0">参加申込書!$A$1:$AU$72</definedName>
    <definedName name="_xlnm._FilterDatabase" localSheetId="1" hidden="1">メンバー表!$Q$11:$Q$13</definedName>
    <definedName name="_xlnm.Print_Area" localSheetId="1">メンバー表!$A$1:$O$30</definedName>
    <definedName name="_xlnm.Print_Area" localSheetId="0">参加申込書!$A$1:$AU$31</definedName>
  </definedNames>
  <calcPr calcId="191029"/>
</workbook>
</file>

<file path=xl/calcChain.xml><?xml version="1.0" encoding="utf-8"?>
<calcChain xmlns="http://schemas.openxmlformats.org/spreadsheetml/2006/main">
  <c r="AH23" i="2" l="1"/>
  <c r="AH22" i="2"/>
  <c r="AH21" i="2"/>
  <c r="AH20" i="2"/>
  <c r="M22" i="1"/>
  <c r="N22" i="1"/>
  <c r="O22" i="1"/>
  <c r="M23" i="1"/>
  <c r="N23" i="1"/>
  <c r="O23" i="1"/>
  <c r="M24" i="1"/>
  <c r="N24" i="1"/>
  <c r="O24" i="1"/>
  <c r="L26" i="1"/>
  <c r="L14" i="1"/>
  <c r="L13" i="1"/>
  <c r="L12" i="1"/>
  <c r="M14" i="1"/>
  <c r="M13" i="1"/>
  <c r="M12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Q4" i="2"/>
  <c r="B6" i="1" l="1"/>
  <c r="C7" i="1"/>
  <c r="B8" i="1"/>
  <c r="D11" i="1"/>
  <c r="E11" i="1"/>
  <c r="F11" i="1"/>
  <c r="G11" i="1"/>
  <c r="L11" i="1"/>
  <c r="M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L18" i="1"/>
  <c r="M18" i="1"/>
  <c r="D19" i="1"/>
  <c r="E19" i="1"/>
  <c r="F19" i="1"/>
  <c r="G19" i="1"/>
  <c r="D20" i="1"/>
  <c r="E20" i="1"/>
  <c r="F20" i="1"/>
  <c r="G20" i="1"/>
  <c r="D21" i="1"/>
  <c r="E21" i="1"/>
  <c r="F21" i="1"/>
  <c r="G21" i="1"/>
  <c r="M21" i="1"/>
  <c r="N21" i="1"/>
  <c r="O21" i="1"/>
  <c r="D22" i="1"/>
  <c r="E22" i="1"/>
  <c r="F22" i="1"/>
  <c r="G22" i="1"/>
  <c r="D23" i="1"/>
  <c r="E23" i="1"/>
  <c r="F23" i="1"/>
  <c r="G23" i="1"/>
  <c r="D24" i="1"/>
  <c r="E24" i="1"/>
  <c r="F24" i="1"/>
  <c r="G24" i="1"/>
  <c r="D29" i="1"/>
  <c r="E29" i="1"/>
  <c r="F29" i="1"/>
  <c r="G29" i="1"/>
  <c r="D30" i="1"/>
  <c r="E30" i="1"/>
  <c r="F30" i="1"/>
  <c r="G30" i="1"/>
  <c r="ID3" i="2"/>
  <c r="IE3" i="2"/>
  <c r="IF3" i="2"/>
  <c r="IG3" i="2"/>
  <c r="IC4" i="2"/>
  <c r="ID4" i="2"/>
  <c r="IE4" i="2"/>
  <c r="IF4" i="2"/>
  <c r="IC5" i="2"/>
  <c r="ID5" i="2"/>
  <c r="IE5" i="2"/>
  <c r="IF5" i="2"/>
  <c r="IC6" i="2"/>
  <c r="ID6" i="2"/>
  <c r="IE6" i="2"/>
  <c r="IF6" i="2"/>
  <c r="IC7" i="2"/>
  <c r="ID7" i="2"/>
  <c r="IE7" i="2"/>
  <c r="IF7" i="2"/>
  <c r="IC8" i="2"/>
  <c r="ID8" i="2"/>
  <c r="IE8" i="2"/>
  <c r="IF8" i="2"/>
  <c r="IC9" i="2"/>
  <c r="ID9" i="2"/>
  <c r="IE9" i="2"/>
  <c r="IF9" i="2"/>
  <c r="IC10" i="2"/>
  <c r="ID10" i="2"/>
  <c r="IE10" i="2"/>
  <c r="IF10" i="2"/>
  <c r="IC11" i="2"/>
  <c r="ID11" i="2"/>
  <c r="IE11" i="2"/>
  <c r="IF11" i="2"/>
  <c r="IC12" i="2"/>
  <c r="ID12" i="2"/>
  <c r="IE12" i="2"/>
  <c r="IF12" i="2"/>
  <c r="IC13" i="2"/>
  <c r="ID13" i="2"/>
  <c r="IE13" i="2"/>
  <c r="IF13" i="2"/>
  <c r="IC14" i="2"/>
  <c r="ID14" i="2"/>
  <c r="IE14" i="2"/>
  <c r="IF14" i="2"/>
  <c r="IC15" i="2"/>
  <c r="ID15" i="2"/>
  <c r="IE15" i="2"/>
  <c r="IF15" i="2"/>
</calcChain>
</file>

<file path=xl/sharedStrings.xml><?xml version="1.0" encoding="utf-8"?>
<sst xmlns="http://schemas.openxmlformats.org/spreadsheetml/2006/main" count="123" uniqueCount="83">
  <si>
    <t>NAMEKANJI</t>
  </si>
  <si>
    <t>NAMEKANA</t>
  </si>
  <si>
    <t>BDATE</t>
  </si>
  <si>
    <t>PLAYERNO</t>
  </si>
  <si>
    <t>チーム名</t>
  </si>
  <si>
    <t>フリガナ</t>
  </si>
  <si>
    <t>略称
（8文字以内）</t>
  </si>
  <si>
    <t>国籍</t>
  </si>
  <si>
    <t>背番号</t>
  </si>
  <si>
    <t>ポジション</t>
  </si>
  <si>
    <t>名前（フルネーム）</t>
  </si>
  <si>
    <t xml:space="preserve"> フリガナ</t>
  </si>
  <si>
    <t>生年月日(20YY/MM/DD)　</t>
    <phoneticPr fontId="25"/>
  </si>
  <si>
    <t>年齢</t>
  </si>
  <si>
    <t>フットサル個人
登録番号</t>
  </si>
  <si>
    <t>サッカー登録番号</t>
    <rPh sb="4" eb="6">
      <t>トウロク</t>
    </rPh>
    <rPh sb="6" eb="8">
      <t>バンゴウ</t>
    </rPh>
    <phoneticPr fontId="25"/>
  </si>
  <si>
    <t>正式名称</t>
  </si>
  <si>
    <t>F</t>
    <phoneticPr fontId="25"/>
  </si>
  <si>
    <t>代表者</t>
    <rPh sb="0" eb="3">
      <t>ダイヒョウシャ</t>
    </rPh>
    <phoneticPr fontId="25"/>
  </si>
  <si>
    <t>氏名</t>
    <rPh sb="0" eb="2">
      <t>シメイ</t>
    </rPh>
    <phoneticPr fontId="25"/>
  </si>
  <si>
    <t>フリガナ</t>
    <phoneticPr fontId="25"/>
  </si>
  <si>
    <t>連絡責任者</t>
  </si>
  <si>
    <t>住所</t>
  </si>
  <si>
    <t>〒</t>
  </si>
  <si>
    <t>携帯電話</t>
  </si>
  <si>
    <t>氏名</t>
  </si>
  <si>
    <t>E-mail</t>
  </si>
  <si>
    <t>ＴＥＬ</t>
  </si>
  <si>
    <t>ＦＡＸ</t>
  </si>
  <si>
    <t>ユニフォーム
カラー</t>
  </si>
  <si>
    <t>シャツ</t>
  </si>
  <si>
    <t>ショーツ</t>
  </si>
  <si>
    <t>ストッキング</t>
  </si>
  <si>
    <t>Ｆ Ｐ</t>
  </si>
  <si>
    <t>〔正〕</t>
  </si>
  <si>
    <t>〔副〕</t>
  </si>
  <si>
    <t>Ｇ Ｋ</t>
  </si>
  <si>
    <t>チーム役員</t>
  </si>
  <si>
    <t>役職</t>
  </si>
  <si>
    <t>名前（フルネーム）</t>
    <phoneticPr fontId="25"/>
  </si>
  <si>
    <t>生年月日
(19YY/MM/DD)　</t>
  </si>
  <si>
    <t>監督</t>
    <phoneticPr fontId="25"/>
  </si>
  <si>
    <t>帯同審判</t>
    <rPh sb="0" eb="2">
      <t>タイドウ</t>
    </rPh>
    <rPh sb="2" eb="4">
      <t>シンパン</t>
    </rPh>
    <phoneticPr fontId="25"/>
  </si>
  <si>
    <t>保有資格</t>
    <phoneticPr fontId="25"/>
  </si>
  <si>
    <t>登録番号</t>
    <phoneticPr fontId="25"/>
  </si>
  <si>
    <t>チーム代表者</t>
  </si>
  <si>
    <t>R</t>
    <phoneticPr fontId="25"/>
  </si>
  <si>
    <t>●入力上の注意事項</t>
  </si>
  <si>
    <t>事務処理欄</t>
  </si>
  <si>
    <t xml:space="preserve">
※ポジションの表記はＧＫ、ＦＰのいずれかを記入してください。 
※チーム役員の年齢は大会初日時点での年齢を記入してください。</t>
  </si>
  <si>
    <t>＊帯同審判員がいる場合は記入してください</t>
    <rPh sb="1" eb="3">
      <t>タイドウ</t>
    </rPh>
    <rPh sb="3" eb="6">
      <t>シンパンイン</t>
    </rPh>
    <rPh sb="9" eb="11">
      <t>バアイ</t>
    </rPh>
    <rPh sb="12" eb="14">
      <t>キニュウ</t>
    </rPh>
    <phoneticPr fontId="25"/>
  </si>
  <si>
    <t>大会名</t>
  </si>
  <si>
    <t>令和</t>
    <rPh sb="0" eb="2">
      <t>レイワ</t>
    </rPh>
    <phoneticPr fontId="25"/>
  </si>
  <si>
    <t>年度</t>
  </si>
  <si>
    <t>キックオフ</t>
  </si>
  <si>
    <t>対戦相手</t>
  </si>
  <si>
    <r>
      <t xml:space="preserve">キャプ
テン
</t>
    </r>
    <r>
      <rPr>
        <b/>
        <sz val="14"/>
        <rFont val="ＭＳ Ｐゴシック"/>
        <family val="3"/>
        <charset val="128"/>
      </rPr>
      <t>C</t>
    </r>
  </si>
  <si>
    <r>
      <t xml:space="preserve">出場し
ない選手
</t>
    </r>
    <r>
      <rPr>
        <b/>
        <sz val="11"/>
        <color indexed="8"/>
        <rFont val="ＭＳ Ｐゴシック"/>
        <family val="3"/>
        <charset val="128"/>
      </rPr>
      <t>×</t>
    </r>
  </si>
  <si>
    <t>先発
○</t>
  </si>
  <si>
    <t>選手氏名</t>
  </si>
  <si>
    <t>ﾎﾟｼﾞｼｮﾝ</t>
  </si>
  <si>
    <t>出場
可能日</t>
  </si>
  <si>
    <t>出場
停止
状況</t>
  </si>
  <si>
    <t>スタッフ氏名</t>
  </si>
  <si>
    <t>ベンチ入○</t>
  </si>
  <si>
    <t>リスト</t>
  </si>
  <si>
    <t>○</t>
  </si>
  <si>
    <t>✖</t>
  </si>
  <si>
    <t>【ユニフォーム】</t>
  </si>
  <si>
    <t>ｽﾄｯｷﾝｸﾞ</t>
  </si>
  <si>
    <t>正</t>
  </si>
  <si>
    <t>副</t>
  </si>
  <si>
    <t>【ビブス】</t>
  </si>
  <si>
    <t>【チーム署名】</t>
  </si>
  <si>
    <t>フットサル大会メンバー表</t>
    <rPh sb="11" eb="12">
      <t>ヒョウ</t>
    </rPh>
    <phoneticPr fontId="25"/>
  </si>
  <si>
    <t>2023/　　/　　</t>
    <phoneticPr fontId="25"/>
  </si>
  <si>
    <t>ビブス</t>
    <phoneticPr fontId="25"/>
  </si>
  <si>
    <t>F</t>
    <phoneticPr fontId="25"/>
  </si>
  <si>
    <t>P</t>
    <phoneticPr fontId="25"/>
  </si>
  <si>
    <t>G</t>
    <phoneticPr fontId="25"/>
  </si>
  <si>
    <t>K</t>
    <phoneticPr fontId="25"/>
  </si>
  <si>
    <t>KICKOFFチーム登録番号</t>
    <rPh sb="10" eb="12">
      <t>トウロク</t>
    </rPh>
    <rPh sb="12" eb="14">
      <t>バンゴウ</t>
    </rPh>
    <phoneticPr fontId="25"/>
  </si>
  <si>
    <t>JFA 第10回全日本U-18フットサル選手権大会　群馬県大会　参加申込書</t>
    <rPh sb="32" eb="37">
      <t>サンカモウシコミショ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</si>
</sst>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&quot;月&quot;dd&quot;日&quot;"/>
    <numFmt numFmtId="177" formatCode="0_ "/>
    <numFmt numFmtId="178" formatCode="yyyy/mm/dd"/>
    <numFmt numFmtId="179" formatCode="yyyy&quot;年&quot;mm&quot;月&quot;dd&quot;日&quot;"/>
  </numFmts>
  <fonts count="50">
    <font>
      <sz val="10"/>
      <name val="MS Gothic"/>
      <family val="3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S Gothic"/>
      <family val="3"/>
    </font>
    <font>
      <sz val="20"/>
      <name val="MS Gothic"/>
      <family val="3"/>
    </font>
    <font>
      <sz val="20"/>
      <color indexed="44"/>
      <name val="ＭＳ Ｐゴシック"/>
      <family val="3"/>
      <charset val="128"/>
    </font>
    <font>
      <b/>
      <sz val="16"/>
      <color indexed="44"/>
      <name val="MS Gothic"/>
      <family val="3"/>
    </font>
    <font>
      <sz val="18"/>
      <name val="MS Gothic"/>
      <family val="3"/>
    </font>
    <font>
      <b/>
      <sz val="12"/>
      <name val="MS Gothic"/>
      <family val="3"/>
    </font>
    <font>
      <sz val="14"/>
      <name val="ＭＳ Ｐゴシック"/>
      <family val="3"/>
      <charset val="128"/>
    </font>
    <font>
      <sz val="12"/>
      <name val="MS Gothic"/>
      <family val="3"/>
    </font>
    <font>
      <b/>
      <sz val="20"/>
      <name val="MS Gothic"/>
      <family val="3"/>
    </font>
    <font>
      <b/>
      <sz val="28"/>
      <name val="MS Gothic"/>
      <family val="3"/>
    </font>
    <font>
      <b/>
      <sz val="14"/>
      <name val="MS Gothic"/>
      <family val="3"/>
    </font>
    <font>
      <sz val="14"/>
      <name val="MS Gothic"/>
      <family val="3"/>
    </font>
    <font>
      <b/>
      <sz val="24"/>
      <name val="ＭＳ Ｐゴシック"/>
      <family val="3"/>
      <charset val="128"/>
    </font>
    <font>
      <sz val="8"/>
      <name val="MS Gothic"/>
      <family val="3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S Gothic"/>
      <family val="3"/>
    </font>
    <font>
      <sz val="48"/>
      <name val="MS Gothic"/>
      <family val="3"/>
    </font>
    <font>
      <sz val="16"/>
      <name val="MS Gothic"/>
      <family val="3"/>
    </font>
    <font>
      <b/>
      <sz val="18"/>
      <color indexed="8"/>
      <name val="MS Gothic"/>
      <family val="3"/>
    </font>
    <font>
      <b/>
      <sz val="10"/>
      <name val="MS Gothic"/>
      <family val="3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24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b/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color indexed="8"/>
      <name val="ＭＳ Ｐゴシック"/>
      <family val="3"/>
      <charset val="128"/>
      <scheme val="major"/>
    </font>
    <font>
      <b/>
      <sz val="22"/>
      <color indexed="8"/>
      <name val="ＭＳ Ｐゴシック"/>
      <family val="3"/>
      <charset val="128"/>
      <scheme val="major"/>
    </font>
    <font>
      <b/>
      <sz val="24"/>
      <color indexed="31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  <font>
      <sz val="12"/>
      <name val="MS Gothic"/>
      <family val="3"/>
      <charset val="128"/>
    </font>
    <font>
      <b/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rgb="FFCC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CCFFFF"/>
        <bgColor indexed="42"/>
      </patternFill>
    </fill>
  </fills>
  <borders count="1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06">
    <xf numFmtId="0" fontId="0" fillId="0" borderId="0" xfId="0"/>
    <xf numFmtId="0" fontId="3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3" fillId="0" borderId="2" xfId="1" applyFont="1" applyBorder="1">
      <alignment vertical="center"/>
    </xf>
    <xf numFmtId="0" fontId="3" fillId="0" borderId="0" xfId="1" applyFont="1">
      <alignment vertical="center"/>
    </xf>
    <xf numFmtId="0" fontId="3" fillId="0" borderId="3" xfId="1" applyFont="1" applyBorder="1">
      <alignment vertical="center"/>
    </xf>
    <xf numFmtId="0" fontId="0" fillId="0" borderId="0" xfId="1" applyFont="1" applyAlignment="1"/>
    <xf numFmtId="0" fontId="0" fillId="0" borderId="4" xfId="1" applyFont="1" applyBorder="1" applyAlignment="1"/>
    <xf numFmtId="0" fontId="16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14" fillId="2" borderId="18" xfId="1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12" fillId="0" borderId="14" xfId="1" applyFont="1" applyBorder="1" applyAlignment="1">
      <alignment horizontal="center" vertical="center"/>
    </xf>
    <xf numFmtId="176" fontId="14" fillId="0" borderId="18" xfId="1" applyNumberFormat="1" applyFont="1" applyBorder="1">
      <alignment vertical="center"/>
    </xf>
    <xf numFmtId="0" fontId="7" fillId="0" borderId="15" xfId="1" applyFont="1" applyBorder="1">
      <alignment vertical="center"/>
    </xf>
    <xf numFmtId="0" fontId="20" fillId="0" borderId="19" xfId="1" applyFont="1" applyBorder="1">
      <alignment vertical="center"/>
    </xf>
    <xf numFmtId="0" fontId="20" fillId="0" borderId="0" xfId="1" applyFont="1">
      <alignment vertical="center"/>
    </xf>
    <xf numFmtId="0" fontId="7" fillId="0" borderId="18" xfId="1" applyFont="1" applyBorder="1">
      <alignment vertical="center"/>
    </xf>
    <xf numFmtId="0" fontId="0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 applyProtection="1">
      <alignment horizontal="left" vertical="center"/>
      <protection locked="0"/>
    </xf>
    <xf numFmtId="0" fontId="13" fillId="0" borderId="0" xfId="1" applyFont="1" applyAlignment="1"/>
    <xf numFmtId="0" fontId="10" fillId="3" borderId="14" xfId="1" applyFont="1" applyFill="1" applyBorder="1" applyAlignment="1">
      <alignment horizontal="center" vertical="center" shrinkToFit="1"/>
    </xf>
    <xf numFmtId="0" fontId="21" fillId="2" borderId="14" xfId="1" applyFont="1" applyFill="1" applyBorder="1" applyAlignment="1">
      <alignment horizontal="center" vertical="center"/>
    </xf>
    <xf numFmtId="0" fontId="7" fillId="0" borderId="18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0" fontId="12" fillId="0" borderId="22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23" fillId="0" borderId="0" xfId="1" applyFont="1">
      <alignment vertical="center"/>
    </xf>
    <xf numFmtId="0" fontId="21" fillId="0" borderId="0" xfId="1" applyFont="1" applyAlignment="1"/>
    <xf numFmtId="0" fontId="10" fillId="0" borderId="0" xfId="1" applyFont="1" applyAlignment="1">
      <alignment shrinkToFit="1"/>
    </xf>
    <xf numFmtId="0" fontId="21" fillId="0" borderId="0" xfId="1" applyFont="1">
      <alignment vertical="center"/>
    </xf>
    <xf numFmtId="0" fontId="27" fillId="0" borderId="0" xfId="1" applyFont="1" applyAlignment="1">
      <alignment vertical="center" shrinkToFit="1"/>
    </xf>
    <xf numFmtId="0" fontId="28" fillId="0" borderId="0" xfId="1" applyFont="1">
      <alignment vertical="center"/>
    </xf>
    <xf numFmtId="0" fontId="28" fillId="0" borderId="0" xfId="1" applyFont="1" applyProtection="1">
      <alignment vertical="center"/>
      <protection hidden="1"/>
    </xf>
    <xf numFmtId="177" fontId="28" fillId="0" borderId="0" xfId="1" applyNumberFormat="1" applyFont="1" applyProtection="1">
      <alignment vertical="center"/>
      <protection hidden="1"/>
    </xf>
    <xf numFmtId="177" fontId="28" fillId="0" borderId="0" xfId="1" applyNumberFormat="1" applyFont="1">
      <alignment vertical="center"/>
    </xf>
    <xf numFmtId="0" fontId="34" fillId="0" borderId="25" xfId="1" applyFont="1" applyBorder="1" applyAlignment="1">
      <alignment horizontal="center" vertical="center"/>
    </xf>
    <xf numFmtId="0" fontId="34" fillId="4" borderId="26" xfId="1" applyFont="1" applyFill="1" applyBorder="1" applyAlignment="1">
      <alignment horizontal="center" vertical="center"/>
    </xf>
    <xf numFmtId="0" fontId="34" fillId="4" borderId="0" xfId="1" applyFont="1" applyFill="1" applyAlignment="1">
      <alignment horizontal="center" vertical="center"/>
    </xf>
    <xf numFmtId="0" fontId="34" fillId="4" borderId="27" xfId="1" applyFont="1" applyFill="1" applyBorder="1" applyAlignment="1">
      <alignment horizontal="center" vertical="center"/>
    </xf>
    <xf numFmtId="0" fontId="28" fillId="4" borderId="28" xfId="1" applyFont="1" applyFill="1" applyBorder="1" applyAlignment="1">
      <alignment horizontal="center" vertical="center" shrinkToFit="1"/>
    </xf>
    <xf numFmtId="0" fontId="28" fillId="4" borderId="29" xfId="1" applyFont="1" applyFill="1" applyBorder="1" applyAlignment="1">
      <alignment horizontal="center" vertical="center" shrinkToFit="1"/>
    </xf>
    <xf numFmtId="0" fontId="28" fillId="4" borderId="30" xfId="1" applyFont="1" applyFill="1" applyBorder="1" applyAlignment="1">
      <alignment horizontal="center" vertical="center" shrinkToFit="1"/>
    </xf>
    <xf numFmtId="0" fontId="34" fillId="0" borderId="29" xfId="1" applyFont="1" applyBorder="1" applyAlignment="1">
      <alignment horizontal="center" vertical="center"/>
    </xf>
    <xf numFmtId="0" fontId="28" fillId="4" borderId="26" xfId="1" applyFont="1" applyFill="1" applyBorder="1" applyAlignment="1">
      <alignment vertical="center" shrinkToFit="1"/>
    </xf>
    <xf numFmtId="0" fontId="28" fillId="4" borderId="0" xfId="1" applyFont="1" applyFill="1" applyAlignment="1">
      <alignment vertical="center" shrinkToFit="1"/>
    </xf>
    <xf numFmtId="0" fontId="28" fillId="4" borderId="27" xfId="1" applyFont="1" applyFill="1" applyBorder="1" applyAlignment="1">
      <alignment vertical="center" shrinkToFit="1"/>
    </xf>
    <xf numFmtId="0" fontId="28" fillId="4" borderId="31" xfId="1" applyFont="1" applyFill="1" applyBorder="1" applyAlignment="1">
      <alignment vertical="center" shrinkToFit="1"/>
    </xf>
    <xf numFmtId="0" fontId="28" fillId="4" borderId="29" xfId="1" applyFont="1" applyFill="1" applyBorder="1" applyAlignment="1">
      <alignment vertical="center" shrinkToFit="1"/>
    </xf>
    <xf numFmtId="0" fontId="28" fillId="4" borderId="30" xfId="1" applyFont="1" applyFill="1" applyBorder="1" applyAlignment="1">
      <alignment vertical="center" shrinkToFit="1"/>
    </xf>
    <xf numFmtId="0" fontId="28" fillId="4" borderId="26" xfId="1" applyFont="1" applyFill="1" applyBorder="1" applyAlignment="1">
      <alignment vertical="center" wrapText="1"/>
    </xf>
    <xf numFmtId="0" fontId="28" fillId="4" borderId="0" xfId="1" applyFont="1" applyFill="1" applyAlignment="1">
      <alignment vertical="center" wrapText="1"/>
    </xf>
    <xf numFmtId="0" fontId="28" fillId="4" borderId="27" xfId="1" applyFont="1" applyFill="1" applyBorder="1" applyAlignment="1">
      <alignment vertical="center" wrapText="1"/>
    </xf>
    <xf numFmtId="0" fontId="28" fillId="4" borderId="31" xfId="1" applyFont="1" applyFill="1" applyBorder="1" applyAlignment="1">
      <alignment vertical="center" wrapText="1"/>
    </xf>
    <xf numFmtId="0" fontId="28" fillId="4" borderId="29" xfId="1" applyFont="1" applyFill="1" applyBorder="1" applyAlignment="1">
      <alignment vertical="center" wrapText="1"/>
    </xf>
    <xf numFmtId="0" fontId="28" fillId="4" borderId="30" xfId="1" applyFont="1" applyFill="1" applyBorder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8" fillId="0" borderId="0" xfId="1" applyFont="1" applyAlignment="1" applyProtection="1">
      <alignment vertical="center" wrapText="1"/>
      <protection locked="0"/>
    </xf>
    <xf numFmtId="0" fontId="36" fillId="0" borderId="0" xfId="1" applyFont="1" applyAlignment="1">
      <alignment vertical="center" wrapText="1"/>
    </xf>
    <xf numFmtId="0" fontId="34" fillId="0" borderId="0" xfId="1" applyFont="1" applyAlignment="1">
      <alignment vertical="center" wrapText="1"/>
    </xf>
    <xf numFmtId="0" fontId="28" fillId="0" borderId="0" xfId="1" applyFont="1" applyProtection="1">
      <alignment vertical="center"/>
      <protection locked="0"/>
    </xf>
    <xf numFmtId="0" fontId="28" fillId="0" borderId="34" xfId="1" applyFont="1" applyBorder="1">
      <alignment vertical="center"/>
    </xf>
    <xf numFmtId="0" fontId="38" fillId="0" borderId="35" xfId="1" applyFont="1" applyBorder="1" applyAlignment="1">
      <alignment vertical="center" wrapText="1" shrinkToFit="1"/>
    </xf>
    <xf numFmtId="0" fontId="38" fillId="0" borderId="36" xfId="1" applyFont="1" applyBorder="1">
      <alignment vertical="center"/>
    </xf>
    <xf numFmtId="0" fontId="39" fillId="0" borderId="37" xfId="1" applyFont="1" applyBorder="1">
      <alignment vertical="center"/>
    </xf>
    <xf numFmtId="0" fontId="28" fillId="0" borderId="38" xfId="1" applyFont="1" applyBorder="1">
      <alignment vertical="center"/>
    </xf>
    <xf numFmtId="0" fontId="28" fillId="0" borderId="0" xfId="1" applyFont="1" applyAlignment="1" applyProtection="1">
      <alignment vertical="center" shrinkToFit="1"/>
      <protection locked="0"/>
    </xf>
    <xf numFmtId="0" fontId="40" fillId="0" borderId="0" xfId="1" applyFont="1" applyAlignment="1">
      <alignment horizontal="left" vertical="center"/>
    </xf>
    <xf numFmtId="0" fontId="34" fillId="0" borderId="27" xfId="1" applyFont="1" applyBorder="1" applyAlignment="1">
      <alignment horizontal="left" vertical="top" wrapText="1"/>
    </xf>
    <xf numFmtId="0" fontId="28" fillId="0" borderId="0" xfId="1" applyFont="1" applyAlignment="1">
      <alignment horizontal="right" vertical="center"/>
    </xf>
    <xf numFmtId="0" fontId="29" fillId="6" borderId="38" xfId="1" applyFont="1" applyFill="1" applyBorder="1" applyAlignment="1">
      <alignment vertical="center" shrinkToFit="1"/>
    </xf>
    <xf numFmtId="0" fontId="29" fillId="6" borderId="0" xfId="1" applyFont="1" applyFill="1">
      <alignment vertical="center"/>
    </xf>
    <xf numFmtId="0" fontId="37" fillId="6" borderId="0" xfId="1" applyFont="1" applyFill="1" applyAlignment="1">
      <alignment vertical="center" wrapText="1" shrinkToFit="1"/>
    </xf>
    <xf numFmtId="0" fontId="37" fillId="6" borderId="39" xfId="1" applyFont="1" applyFill="1" applyBorder="1" applyAlignment="1">
      <alignment vertical="center" wrapText="1" shrinkToFit="1"/>
    </xf>
    <xf numFmtId="0" fontId="28" fillId="6" borderId="38" xfId="1" applyFont="1" applyFill="1" applyBorder="1">
      <alignment vertical="center"/>
    </xf>
    <xf numFmtId="0" fontId="37" fillId="6" borderId="0" xfId="1" applyFont="1" applyFill="1">
      <alignment vertical="center"/>
    </xf>
    <xf numFmtId="0" fontId="37" fillId="6" borderId="39" xfId="1" applyFont="1" applyFill="1" applyBorder="1">
      <alignment vertical="center"/>
    </xf>
    <xf numFmtId="0" fontId="28" fillId="6" borderId="40" xfId="1" applyFont="1" applyFill="1" applyBorder="1">
      <alignment vertical="center"/>
    </xf>
    <xf numFmtId="0" fontId="29" fillId="6" borderId="33" xfId="1" applyFont="1" applyFill="1" applyBorder="1">
      <alignment vertical="center"/>
    </xf>
    <xf numFmtId="0" fontId="28" fillId="6" borderId="33" xfId="1" applyFont="1" applyFill="1" applyBorder="1">
      <alignment vertical="center"/>
    </xf>
    <xf numFmtId="0" fontId="28" fillId="6" borderId="41" xfId="1" applyFont="1" applyFill="1" applyBorder="1">
      <alignment vertical="center"/>
    </xf>
    <xf numFmtId="0" fontId="28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8" fillId="0" borderId="46" xfId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28" fillId="0" borderId="26" xfId="5" applyFont="1" applyBorder="1" applyAlignment="1" applyProtection="1">
      <alignment horizontal="center" vertical="center" shrinkToFit="1"/>
      <protection locked="0"/>
    </xf>
    <xf numFmtId="49" fontId="28" fillId="0" borderId="26" xfId="1" applyNumberFormat="1" applyFont="1" applyBorder="1" applyAlignment="1" applyProtection="1">
      <alignment horizontal="center" vertical="center" shrinkToFit="1"/>
      <protection locked="0"/>
    </xf>
    <xf numFmtId="0" fontId="36" fillId="0" borderId="26" xfId="1" applyFont="1" applyBorder="1" applyAlignment="1">
      <alignment horizontal="center" vertical="center"/>
    </xf>
    <xf numFmtId="0" fontId="28" fillId="0" borderId="26" xfId="1" applyFont="1" applyBorder="1" applyAlignment="1" applyProtection="1">
      <alignment horizontal="center" vertical="center" shrinkToFit="1"/>
      <protection locked="0"/>
    </xf>
    <xf numFmtId="0" fontId="28" fillId="0" borderId="26" xfId="1" applyFont="1" applyBorder="1">
      <alignment vertical="center"/>
    </xf>
    <xf numFmtId="0" fontId="36" fillId="4" borderId="85" xfId="1" applyFont="1" applyFill="1" applyBorder="1" applyAlignment="1">
      <alignment horizontal="center" vertical="center" wrapText="1" shrinkToFit="1"/>
    </xf>
    <xf numFmtId="0" fontId="28" fillId="4" borderId="86" xfId="1" applyFont="1" applyFill="1" applyBorder="1" applyAlignment="1">
      <alignment horizontal="center" vertical="center" shrinkToFit="1"/>
    </xf>
    <xf numFmtId="0" fontId="29" fillId="4" borderId="86" xfId="1" applyFont="1" applyFill="1" applyBorder="1" applyAlignment="1">
      <alignment horizontal="center" vertical="center" wrapText="1"/>
    </xf>
    <xf numFmtId="0" fontId="28" fillId="4" borderId="86" xfId="1" applyFont="1" applyFill="1" applyBorder="1" applyAlignment="1">
      <alignment horizontal="center" vertical="center"/>
    </xf>
    <xf numFmtId="0" fontId="28" fillId="4" borderId="86" xfId="1" applyFont="1" applyFill="1" applyBorder="1" applyAlignment="1">
      <alignment horizontal="center" vertical="center" wrapText="1"/>
    </xf>
    <xf numFmtId="0" fontId="30" fillId="0" borderId="90" xfId="1" applyFont="1" applyBorder="1" applyAlignment="1" applyProtection="1">
      <alignment horizontal="center" vertical="center" shrinkToFit="1"/>
      <protection locked="0"/>
    </xf>
    <xf numFmtId="0" fontId="30" fillId="0" borderId="91" xfId="1" applyFont="1" applyBorder="1" applyAlignment="1" applyProtection="1">
      <alignment horizontal="center" vertical="center" shrinkToFit="1"/>
      <protection locked="0"/>
    </xf>
    <xf numFmtId="0" fontId="31" fillId="0" borderId="91" xfId="1" applyFont="1" applyBorder="1" applyAlignment="1" applyProtection="1">
      <alignment horizontal="center" vertical="center" shrinkToFit="1"/>
      <protection locked="0"/>
    </xf>
    <xf numFmtId="0" fontId="32" fillId="0" borderId="92" xfId="1" applyFont="1" applyBorder="1" applyAlignment="1">
      <alignment horizontal="left" vertical="center"/>
    </xf>
    <xf numFmtId="0" fontId="33" fillId="0" borderId="91" xfId="1" applyFont="1" applyBorder="1" applyAlignment="1">
      <alignment horizontal="left" vertical="center"/>
    </xf>
    <xf numFmtId="178" fontId="30" fillId="0" borderId="91" xfId="1" applyNumberFormat="1" applyFont="1" applyBorder="1" applyAlignment="1">
      <alignment vertical="center" shrinkToFit="1"/>
    </xf>
    <xf numFmtId="0" fontId="41" fillId="5" borderId="91" xfId="1" applyFont="1" applyFill="1" applyBorder="1" applyAlignment="1">
      <alignment horizontal="center" vertical="center" shrinkToFit="1"/>
    </xf>
    <xf numFmtId="0" fontId="41" fillId="0" borderId="45" xfId="1" applyFont="1" applyBorder="1" applyAlignment="1">
      <alignment horizontal="center" vertical="center" shrinkToFit="1"/>
    </xf>
    <xf numFmtId="49" fontId="30" fillId="0" borderId="92" xfId="1" applyNumberFormat="1" applyFont="1" applyBorder="1" applyAlignment="1" applyProtection="1">
      <alignment horizontal="left" vertical="center" shrinkToFit="1"/>
      <protection locked="0"/>
    </xf>
    <xf numFmtId="0" fontId="30" fillId="0" borderId="93" xfId="1" applyFont="1" applyBorder="1" applyAlignment="1" applyProtection="1">
      <alignment horizontal="center" vertical="center" shrinkToFit="1"/>
      <protection locked="0"/>
    </xf>
    <xf numFmtId="0" fontId="30" fillId="0" borderId="94" xfId="1" applyFont="1" applyBorder="1" applyAlignment="1" applyProtection="1">
      <alignment horizontal="center" vertical="center" shrinkToFit="1"/>
      <protection locked="0"/>
    </xf>
    <xf numFmtId="0" fontId="31" fillId="0" borderId="94" xfId="1" applyFont="1" applyBorder="1" applyAlignment="1" applyProtection="1">
      <alignment horizontal="center" vertical="center" shrinkToFit="1"/>
      <protection locked="0"/>
    </xf>
    <xf numFmtId="0" fontId="32" fillId="0" borderId="95" xfId="1" applyFont="1" applyBorder="1" applyAlignment="1">
      <alignment horizontal="left" vertical="center"/>
    </xf>
    <xf numFmtId="0" fontId="33" fillId="0" borderId="94" xfId="1" applyFont="1" applyBorder="1" applyAlignment="1">
      <alignment horizontal="left" vertical="center"/>
    </xf>
    <xf numFmtId="178" fontId="30" fillId="0" borderId="94" xfId="1" applyNumberFormat="1" applyFont="1" applyBorder="1" applyAlignment="1">
      <alignment vertical="center" shrinkToFit="1"/>
    </xf>
    <xf numFmtId="0" fontId="41" fillId="5" borderId="94" xfId="1" applyFont="1" applyFill="1" applyBorder="1" applyAlignment="1">
      <alignment horizontal="center" vertical="center" shrinkToFit="1"/>
    </xf>
    <xf numFmtId="0" fontId="41" fillId="0" borderId="42" xfId="1" applyFont="1" applyBorder="1" applyAlignment="1">
      <alignment horizontal="center" vertical="center" shrinkToFit="1"/>
    </xf>
    <xf numFmtId="49" fontId="30" fillId="0" borderId="95" xfId="1" applyNumberFormat="1" applyFont="1" applyBorder="1" applyAlignment="1" applyProtection="1">
      <alignment horizontal="left" vertical="center" shrinkToFit="1"/>
      <protection locked="0"/>
    </xf>
    <xf numFmtId="0" fontId="14" fillId="2" borderId="19" xfId="1" applyFont="1" applyFill="1" applyBorder="1" applyAlignment="1">
      <alignment horizontal="center" vertical="center" shrinkToFit="1"/>
    </xf>
    <xf numFmtId="0" fontId="14" fillId="2" borderId="24" xfId="1" applyFont="1" applyFill="1" applyBorder="1" applyAlignment="1">
      <alignment horizontal="center" vertical="center" shrinkToFit="1"/>
    </xf>
    <xf numFmtId="0" fontId="14" fillId="2" borderId="52" xfId="1" applyFont="1" applyFill="1" applyBorder="1" applyAlignment="1">
      <alignment horizontal="center" vertical="center" shrinkToFit="1"/>
    </xf>
    <xf numFmtId="0" fontId="14" fillId="2" borderId="96" xfId="1" applyFont="1" applyFill="1" applyBorder="1" applyAlignment="1">
      <alignment horizontal="center" vertical="center" shrinkToFit="1"/>
    </xf>
    <xf numFmtId="0" fontId="14" fillId="2" borderId="62" xfId="1" applyFont="1" applyFill="1" applyBorder="1" applyAlignment="1">
      <alignment horizontal="center" vertical="center" shrinkToFit="1"/>
    </xf>
    <xf numFmtId="0" fontId="12" fillId="0" borderId="100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1" fillId="0" borderId="101" xfId="1" applyFont="1" applyBorder="1" applyAlignment="1">
      <alignment vertical="center" shrinkToFit="1"/>
    </xf>
    <xf numFmtId="0" fontId="10" fillId="2" borderId="2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 shrinkToFit="1"/>
    </xf>
    <xf numFmtId="0" fontId="10" fillId="3" borderId="24" xfId="1" applyFont="1" applyFill="1" applyBorder="1" applyAlignment="1">
      <alignment vertical="center" shrinkToFit="1"/>
    </xf>
    <xf numFmtId="0" fontId="10" fillId="0" borderId="102" xfId="1" applyFont="1" applyBorder="1" applyAlignment="1">
      <alignment vertical="center" shrinkToFit="1"/>
    </xf>
    <xf numFmtId="0" fontId="10" fillId="0" borderId="103" xfId="1" applyFont="1" applyBorder="1" applyAlignment="1">
      <alignment horizontal="center" vertical="center" shrinkToFit="1"/>
    </xf>
    <xf numFmtId="0" fontId="48" fillId="0" borderId="104" xfId="1" applyFont="1" applyBorder="1" applyAlignment="1">
      <alignment horizontal="center" vertical="center"/>
    </xf>
    <xf numFmtId="0" fontId="48" fillId="0" borderId="103" xfId="1" applyFont="1" applyBorder="1" applyAlignment="1">
      <alignment horizontal="center" vertical="center" shrinkToFit="1"/>
    </xf>
    <xf numFmtId="0" fontId="48" fillId="0" borderId="104" xfId="1" applyFont="1" applyBorder="1" applyAlignment="1">
      <alignment horizontal="center" vertical="center" shrinkToFit="1"/>
    </xf>
    <xf numFmtId="0" fontId="49" fillId="0" borderId="10" xfId="1" applyFont="1" applyBorder="1" applyAlignment="1">
      <alignment horizontal="right"/>
    </xf>
    <xf numFmtId="0" fontId="49" fillId="0" borderId="18" xfId="1" applyFont="1" applyBorder="1" applyAlignment="1">
      <alignment horizontal="right"/>
    </xf>
    <xf numFmtId="0" fontId="49" fillId="0" borderId="20" xfId="1" applyFont="1" applyBorder="1" applyAlignment="1">
      <alignment horizontal="right"/>
    </xf>
    <xf numFmtId="49" fontId="42" fillId="0" borderId="44" xfId="5" applyNumberFormat="1" applyFont="1" applyBorder="1" applyAlignment="1" applyProtection="1">
      <alignment horizontal="center" vertical="center" shrinkToFit="1"/>
      <protection locked="0"/>
    </xf>
    <xf numFmtId="49" fontId="42" fillId="0" borderId="108" xfId="5" applyNumberFormat="1" applyFont="1" applyBorder="1" applyAlignment="1" applyProtection="1">
      <alignment horizontal="center" vertical="center" shrinkToFit="1"/>
      <protection locked="0"/>
    </xf>
    <xf numFmtId="49" fontId="42" fillId="0" borderId="109" xfId="5" applyNumberFormat="1" applyFont="1" applyBorder="1" applyAlignment="1" applyProtection="1">
      <alignment horizontal="center" vertical="center" shrinkToFit="1"/>
      <protection locked="0"/>
    </xf>
    <xf numFmtId="0" fontId="28" fillId="7" borderId="108" xfId="5" applyFont="1" applyFill="1" applyBorder="1" applyAlignment="1" applyProtection="1">
      <alignment horizontal="center" vertical="center" shrinkToFit="1"/>
      <protection locked="0"/>
    </xf>
    <xf numFmtId="0" fontId="28" fillId="7" borderId="109" xfId="5" applyFont="1" applyFill="1" applyBorder="1" applyAlignment="1" applyProtection="1">
      <alignment horizontal="center" vertical="center" shrinkToFit="1"/>
      <protection locked="0"/>
    </xf>
    <xf numFmtId="0" fontId="42" fillId="0" borderId="108" xfId="5" applyFont="1" applyBorder="1" applyAlignment="1" applyProtection="1">
      <alignment horizontal="center" vertical="center" shrinkToFit="1"/>
      <protection locked="0"/>
    </xf>
    <xf numFmtId="0" fontId="42" fillId="0" borderId="110" xfId="5" applyFont="1" applyBorder="1" applyAlignment="1" applyProtection="1">
      <alignment horizontal="center" vertical="center" shrinkToFit="1"/>
      <protection locked="0"/>
    </xf>
    <xf numFmtId="0" fontId="34" fillId="4" borderId="107" xfId="1" applyFont="1" applyFill="1" applyBorder="1" applyAlignment="1">
      <alignment horizontal="center" vertical="center"/>
    </xf>
    <xf numFmtId="0" fontId="34" fillId="4" borderId="108" xfId="1" applyFont="1" applyFill="1" applyBorder="1" applyAlignment="1">
      <alignment horizontal="center" vertical="center"/>
    </xf>
    <xf numFmtId="0" fontId="34" fillId="4" borderId="32" xfId="1" applyFont="1" applyFill="1" applyBorder="1" applyAlignment="1">
      <alignment horizontal="center" vertical="center"/>
    </xf>
    <xf numFmtId="0" fontId="28" fillId="8" borderId="61" xfId="1" applyFont="1" applyFill="1" applyBorder="1" applyAlignment="1">
      <alignment horizontal="center" vertical="top" shrinkToFit="1"/>
    </xf>
    <xf numFmtId="0" fontId="28" fillId="8" borderId="25" xfId="1" applyFont="1" applyFill="1" applyBorder="1" applyAlignment="1">
      <alignment horizontal="center" vertical="top" shrinkToFit="1"/>
    </xf>
    <xf numFmtId="0" fontId="28" fillId="8" borderId="62" xfId="1" applyFont="1" applyFill="1" applyBorder="1" applyAlignment="1">
      <alignment horizontal="center" vertical="top" shrinkToFit="1"/>
    </xf>
    <xf numFmtId="0" fontId="28" fillId="8" borderId="38" xfId="1" applyFont="1" applyFill="1" applyBorder="1" applyAlignment="1">
      <alignment horizontal="center" vertical="top" shrinkToFit="1"/>
    </xf>
    <xf numFmtId="0" fontId="28" fillId="8" borderId="0" xfId="1" applyFont="1" applyFill="1" applyAlignment="1">
      <alignment horizontal="center" vertical="top" shrinkToFit="1"/>
    </xf>
    <xf numFmtId="0" fontId="28" fillId="8" borderId="27" xfId="1" applyFont="1" applyFill="1" applyBorder="1" applyAlignment="1">
      <alignment horizontal="center" vertical="top" shrinkToFit="1"/>
    </xf>
    <xf numFmtId="0" fontId="28" fillId="8" borderId="63" xfId="1" applyFont="1" applyFill="1" applyBorder="1" applyAlignment="1">
      <alignment horizontal="center" vertical="top" shrinkToFit="1"/>
    </xf>
    <xf numFmtId="0" fontId="28" fillId="8" borderId="64" xfId="1" applyFont="1" applyFill="1" applyBorder="1" applyAlignment="1">
      <alignment horizontal="center" vertical="top" shrinkToFit="1"/>
    </xf>
    <xf numFmtId="0" fontId="28" fillId="8" borderId="65" xfId="1" applyFont="1" applyFill="1" applyBorder="1" applyAlignment="1">
      <alignment horizontal="center" vertical="top" shrinkToFit="1"/>
    </xf>
    <xf numFmtId="0" fontId="28" fillId="4" borderId="14" xfId="1" applyFont="1" applyFill="1" applyBorder="1" applyAlignment="1">
      <alignment horizontal="center" vertical="center"/>
    </xf>
    <xf numFmtId="0" fontId="46" fillId="0" borderId="14" xfId="1" applyFont="1" applyBorder="1" applyAlignment="1">
      <alignment horizontal="center" vertical="center" shrinkToFit="1"/>
    </xf>
    <xf numFmtId="0" fontId="46" fillId="0" borderId="15" xfId="1" applyFont="1" applyBorder="1" applyAlignment="1">
      <alignment horizontal="center" vertical="center" shrinkToFit="1"/>
    </xf>
    <xf numFmtId="0" fontId="46" fillId="0" borderId="19" xfId="1" applyFont="1" applyBorder="1" applyAlignment="1">
      <alignment horizontal="center" vertical="center" shrinkToFit="1"/>
    </xf>
    <xf numFmtId="0" fontId="46" fillId="0" borderId="48" xfId="1" applyFont="1" applyBorder="1" applyAlignment="1">
      <alignment horizontal="center" vertical="center" shrinkToFit="1"/>
    </xf>
    <xf numFmtId="0" fontId="46" fillId="0" borderId="50" xfId="1" applyFont="1" applyBorder="1" applyAlignment="1">
      <alignment horizontal="center" vertical="center" shrinkToFit="1"/>
    </xf>
    <xf numFmtId="0" fontId="28" fillId="6" borderId="72" xfId="1" applyFont="1" applyFill="1" applyBorder="1" applyAlignment="1">
      <alignment horizontal="center" vertical="center" shrinkToFit="1"/>
    </xf>
    <xf numFmtId="0" fontId="28" fillId="6" borderId="73" xfId="1" applyFont="1" applyFill="1" applyBorder="1" applyAlignment="1">
      <alignment horizontal="center" vertical="center" shrinkToFit="1"/>
    </xf>
    <xf numFmtId="0" fontId="28" fillId="6" borderId="74" xfId="1" applyFont="1" applyFill="1" applyBorder="1" applyAlignment="1">
      <alignment horizontal="center" vertical="center" shrinkToFit="1"/>
    </xf>
    <xf numFmtId="0" fontId="28" fillId="6" borderId="36" xfId="1" applyFont="1" applyFill="1" applyBorder="1" applyAlignment="1">
      <alignment horizontal="center" vertical="center"/>
    </xf>
    <xf numFmtId="0" fontId="28" fillId="6" borderId="70" xfId="1" applyFont="1" applyFill="1" applyBorder="1" applyAlignment="1">
      <alignment horizontal="center" vertical="center"/>
    </xf>
    <xf numFmtId="0" fontId="28" fillId="6" borderId="71" xfId="1" applyFont="1" applyFill="1" applyBorder="1" applyAlignment="1">
      <alignment horizontal="center" vertical="center"/>
    </xf>
    <xf numFmtId="0" fontId="28" fillId="6" borderId="46" xfId="1" applyFont="1" applyFill="1" applyBorder="1" applyAlignment="1">
      <alignment horizontal="center" vertical="center"/>
    </xf>
    <xf numFmtId="0" fontId="37" fillId="0" borderId="36" xfId="1" applyFont="1" applyBorder="1" applyAlignment="1">
      <alignment horizontal="center" vertical="center" wrapText="1" shrinkToFit="1"/>
    </xf>
    <xf numFmtId="0" fontId="37" fillId="0" borderId="70" xfId="1" applyFont="1" applyBorder="1" applyAlignment="1">
      <alignment horizontal="center" vertical="center" wrapText="1" shrinkToFit="1"/>
    </xf>
    <xf numFmtId="0" fontId="37" fillId="0" borderId="71" xfId="1" applyFont="1" applyBorder="1" applyAlignment="1">
      <alignment horizontal="center" vertical="center" wrapText="1" shrinkToFit="1"/>
    </xf>
    <xf numFmtId="0" fontId="28" fillId="0" borderId="37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75" xfId="1" applyFont="1" applyBorder="1" applyAlignment="1">
      <alignment horizontal="center" vertical="center"/>
    </xf>
    <xf numFmtId="0" fontId="37" fillId="0" borderId="70" xfId="1" applyFont="1" applyBorder="1" applyAlignment="1">
      <alignment horizontal="center" vertical="center"/>
    </xf>
    <xf numFmtId="0" fontId="37" fillId="0" borderId="46" xfId="1" applyFont="1" applyBorder="1" applyAlignment="1">
      <alignment horizontal="center" vertical="center"/>
    </xf>
    <xf numFmtId="0" fontId="37" fillId="0" borderId="35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0" borderId="39" xfId="1" applyFont="1" applyBorder="1" applyAlignment="1">
      <alignment horizontal="center" vertical="center"/>
    </xf>
    <xf numFmtId="0" fontId="37" fillId="0" borderId="36" xfId="1" applyFont="1" applyBorder="1" applyAlignment="1">
      <alignment horizontal="center" vertical="center"/>
    </xf>
    <xf numFmtId="0" fontId="37" fillId="0" borderId="71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34" fillId="0" borderId="27" xfId="1" applyFont="1" applyBorder="1" applyAlignment="1">
      <alignment horizontal="left" vertical="top" wrapText="1"/>
    </xf>
    <xf numFmtId="0" fontId="34" fillId="0" borderId="0" xfId="1" applyFont="1" applyAlignment="1">
      <alignment horizontal="left" vertical="top" wrapText="1"/>
    </xf>
    <xf numFmtId="0" fontId="45" fillId="0" borderId="66" xfId="1" applyFont="1" applyBorder="1" applyAlignment="1">
      <alignment horizontal="center" vertical="center"/>
    </xf>
    <xf numFmtId="0" fontId="45" fillId="0" borderId="67" xfId="1" applyFont="1" applyBorder="1" applyAlignment="1">
      <alignment horizontal="center" vertical="center"/>
    </xf>
    <xf numFmtId="0" fontId="45" fillId="0" borderId="68" xfId="1" applyFont="1" applyBorder="1" applyAlignment="1">
      <alignment horizontal="center" vertical="center" shrinkToFit="1"/>
    </xf>
    <xf numFmtId="0" fontId="45" fillId="0" borderId="69" xfId="1" applyFont="1" applyBorder="1" applyAlignment="1">
      <alignment horizontal="center" vertical="center" shrinkToFit="1"/>
    </xf>
    <xf numFmtId="178" fontId="45" fillId="0" borderId="68" xfId="1" applyNumberFormat="1" applyFont="1" applyBorder="1" applyAlignment="1">
      <alignment horizontal="center" vertical="center" shrinkToFit="1"/>
    </xf>
    <xf numFmtId="0" fontId="28" fillId="5" borderId="19" xfId="1" applyFont="1" applyFill="1" applyBorder="1" applyAlignment="1">
      <alignment horizontal="center" vertical="center" shrinkToFit="1"/>
    </xf>
    <xf numFmtId="0" fontId="28" fillId="5" borderId="50" xfId="1" applyFont="1" applyFill="1" applyBorder="1" applyAlignment="1">
      <alignment horizontal="center" vertical="center" shrinkToFit="1"/>
    </xf>
    <xf numFmtId="179" fontId="35" fillId="0" borderId="0" xfId="1" applyNumberFormat="1" applyFont="1" applyAlignment="1">
      <alignment horizontal="center" vertical="center"/>
    </xf>
    <xf numFmtId="0" fontId="37" fillId="0" borderId="0" xfId="1" applyFont="1" applyAlignment="1">
      <alignment horizontal="center" vertical="center" wrapText="1" shrinkToFit="1"/>
    </xf>
    <xf numFmtId="0" fontId="37" fillId="0" borderId="47" xfId="1" applyFont="1" applyBorder="1" applyAlignment="1">
      <alignment horizontal="center" vertical="center" wrapText="1" shrinkToFit="1"/>
    </xf>
    <xf numFmtId="0" fontId="35" fillId="0" borderId="29" xfId="1" applyFont="1" applyBorder="1" applyAlignment="1">
      <alignment horizontal="center" vertical="center" readingOrder="1"/>
    </xf>
    <xf numFmtId="0" fontId="45" fillId="0" borderId="48" xfId="1" applyFont="1" applyBorder="1" applyAlignment="1">
      <alignment horizontal="center" vertical="center"/>
    </xf>
    <xf numFmtId="0" fontId="45" fillId="0" borderId="24" xfId="1" applyFont="1" applyBorder="1" applyAlignment="1">
      <alignment horizontal="center" vertical="center"/>
    </xf>
    <xf numFmtId="0" fontId="45" fillId="0" borderId="14" xfId="1" applyFont="1" applyBorder="1" applyAlignment="1">
      <alignment horizontal="center" vertical="center" shrinkToFit="1"/>
    </xf>
    <xf numFmtId="0" fontId="45" fillId="0" borderId="19" xfId="1" applyFont="1" applyBorder="1" applyAlignment="1">
      <alignment horizontal="center" vertical="center" shrinkToFit="1"/>
    </xf>
    <xf numFmtId="178" fontId="45" fillId="0" borderId="14" xfId="1" applyNumberFormat="1" applyFont="1" applyBorder="1" applyAlignment="1">
      <alignment horizontal="center" vertical="center" shrinkToFit="1"/>
    </xf>
    <xf numFmtId="0" fontId="28" fillId="4" borderId="48" xfId="1" applyFont="1" applyFill="1" applyBorder="1" applyAlignment="1">
      <alignment horizontal="center" vertical="center"/>
    </xf>
    <xf numFmtId="0" fontId="28" fillId="4" borderId="24" xfId="1" applyFont="1" applyFill="1" applyBorder="1" applyAlignment="1">
      <alignment horizontal="center" vertical="center"/>
    </xf>
    <xf numFmtId="0" fontId="28" fillId="4" borderId="19" xfId="1" applyFont="1" applyFill="1" applyBorder="1" applyAlignment="1">
      <alignment horizontal="center" vertical="center"/>
    </xf>
    <xf numFmtId="0" fontId="28" fillId="4" borderId="14" xfId="1" applyFont="1" applyFill="1" applyBorder="1" applyAlignment="1">
      <alignment horizontal="center" vertical="center" wrapText="1"/>
    </xf>
    <xf numFmtId="0" fontId="28" fillId="4" borderId="15" xfId="1" applyFont="1" applyFill="1" applyBorder="1" applyAlignment="1">
      <alignment horizontal="center" vertical="center"/>
    </xf>
    <xf numFmtId="14" fontId="45" fillId="0" borderId="14" xfId="1" applyNumberFormat="1" applyFont="1" applyBorder="1" applyAlignment="1">
      <alignment horizontal="center" vertical="center" shrinkToFit="1"/>
    </xf>
    <xf numFmtId="0" fontId="28" fillId="4" borderId="96" xfId="1" applyFont="1" applyFill="1" applyBorder="1" applyAlignment="1">
      <alignment horizontal="center" vertical="center"/>
    </xf>
    <xf numFmtId="0" fontId="28" fillId="4" borderId="25" xfId="1" applyFont="1" applyFill="1" applyBorder="1" applyAlignment="1">
      <alignment horizontal="center" vertical="center"/>
    </xf>
    <xf numFmtId="0" fontId="28" fillId="4" borderId="62" xfId="1" applyFont="1" applyFill="1" applyBorder="1" applyAlignment="1">
      <alignment horizontal="center" vertical="center"/>
    </xf>
    <xf numFmtId="0" fontId="28" fillId="4" borderId="28" xfId="1" applyFont="1" applyFill="1" applyBorder="1" applyAlignment="1">
      <alignment horizontal="center" vertical="center"/>
    </xf>
    <xf numFmtId="0" fontId="28" fillId="4" borderId="29" xfId="1" applyFont="1" applyFill="1" applyBorder="1" applyAlignment="1">
      <alignment horizontal="center" vertical="center"/>
    </xf>
    <xf numFmtId="0" fontId="28" fillId="4" borderId="30" xfId="1" applyFont="1" applyFill="1" applyBorder="1" applyAlignment="1">
      <alignment horizontal="center" vertical="center"/>
    </xf>
    <xf numFmtId="0" fontId="28" fillId="4" borderId="13" xfId="1" applyFont="1" applyFill="1" applyBorder="1" applyAlignment="1">
      <alignment horizontal="center" vertical="center" shrinkToFit="1"/>
    </xf>
    <xf numFmtId="49" fontId="46" fillId="0" borderId="14" xfId="1" applyNumberFormat="1" applyFont="1" applyBorder="1" applyAlignment="1" applyProtection="1">
      <alignment horizontal="center" vertical="center" shrinkToFit="1"/>
      <protection locked="0"/>
    </xf>
    <xf numFmtId="0" fontId="46" fillId="0" borderId="15" xfId="1" applyFont="1" applyBorder="1" applyAlignment="1" applyProtection="1">
      <alignment horizontal="center" vertical="center" shrinkToFit="1"/>
      <protection locked="0"/>
    </xf>
    <xf numFmtId="0" fontId="28" fillId="4" borderId="52" xfId="1" applyFont="1" applyFill="1" applyBorder="1" applyAlignment="1">
      <alignment horizontal="center" vertical="center" wrapText="1"/>
    </xf>
    <xf numFmtId="0" fontId="28" fillId="4" borderId="60" xfId="1" applyFont="1" applyFill="1" applyBorder="1" applyAlignment="1">
      <alignment horizontal="center" vertical="center"/>
    </xf>
    <xf numFmtId="0" fontId="34" fillId="4" borderId="56" xfId="1" applyFont="1" applyFill="1" applyBorder="1" applyAlignment="1">
      <alignment horizontal="center" vertical="center" shrinkToFit="1"/>
    </xf>
    <xf numFmtId="0" fontId="34" fillId="4" borderId="57" xfId="1" applyFont="1" applyFill="1" applyBorder="1" applyAlignment="1">
      <alignment horizontal="center" vertical="center" shrinkToFit="1"/>
    </xf>
    <xf numFmtId="0" fontId="34" fillId="4" borderId="58" xfId="1" applyFont="1" applyFill="1" applyBorder="1" applyAlignment="1">
      <alignment horizontal="center" vertical="center" shrinkToFit="1"/>
    </xf>
    <xf numFmtId="0" fontId="28" fillId="7" borderId="48" xfId="5" applyFont="1" applyFill="1" applyBorder="1" applyAlignment="1" applyProtection="1">
      <alignment horizontal="center" vertical="center" shrinkToFit="1"/>
      <protection locked="0"/>
    </xf>
    <xf numFmtId="0" fontId="28" fillId="7" borderId="49" xfId="5" applyFont="1" applyFill="1" applyBorder="1" applyAlignment="1" applyProtection="1">
      <alignment horizontal="center" vertical="center" shrinkToFit="1"/>
      <protection locked="0"/>
    </xf>
    <xf numFmtId="49" fontId="46" fillId="0" borderId="59" xfId="1" applyNumberFormat="1" applyFont="1" applyBorder="1" applyAlignment="1" applyProtection="1">
      <alignment horizontal="left" vertical="center" shrinkToFit="1"/>
      <protection locked="0"/>
    </xf>
    <xf numFmtId="0" fontId="28" fillId="4" borderId="53" xfId="1" applyFont="1" applyFill="1" applyBorder="1" applyAlignment="1">
      <alignment horizontal="center" vertical="center" shrinkToFit="1"/>
    </xf>
    <xf numFmtId="0" fontId="46" fillId="0" borderId="14" xfId="1" applyFont="1" applyBorder="1" applyAlignment="1" applyProtection="1">
      <alignment horizontal="center" vertical="center" shrinkToFit="1"/>
      <protection locked="0"/>
    </xf>
    <xf numFmtId="0" fontId="28" fillId="4" borderId="14" xfId="1" applyFont="1" applyFill="1" applyBorder="1" applyAlignment="1">
      <alignment horizontal="center" vertical="center" shrinkToFit="1"/>
    </xf>
    <xf numFmtId="0" fontId="47" fillId="0" borderId="15" xfId="2" applyFont="1" applyBorder="1" applyAlignment="1" applyProtection="1">
      <alignment horizontal="center" vertical="center" shrinkToFit="1"/>
      <protection locked="0"/>
    </xf>
    <xf numFmtId="0" fontId="28" fillId="4" borderId="87" xfId="1" applyFont="1" applyFill="1" applyBorder="1" applyAlignment="1">
      <alignment horizontal="center" vertical="center" wrapText="1"/>
    </xf>
    <xf numFmtId="0" fontId="28" fillId="4" borderId="88" xfId="1" applyFont="1" applyFill="1" applyBorder="1" applyAlignment="1">
      <alignment horizontal="center" vertical="center" wrapText="1"/>
    </xf>
    <xf numFmtId="0" fontId="28" fillId="4" borderId="87" xfId="1" applyFont="1" applyFill="1" applyBorder="1" applyAlignment="1">
      <alignment horizontal="center" vertical="center"/>
    </xf>
    <xf numFmtId="0" fontId="28" fillId="4" borderId="89" xfId="1" applyFont="1" applyFill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8" fillId="0" borderId="46" xfId="1" applyFont="1" applyBorder="1" applyAlignment="1">
      <alignment horizontal="center" vertical="center"/>
    </xf>
    <xf numFmtId="0" fontId="42" fillId="0" borderId="19" xfId="5" applyFont="1" applyBorder="1" applyAlignment="1" applyProtection="1">
      <alignment horizontal="center" vertical="center" shrinkToFit="1"/>
      <protection locked="0"/>
    </xf>
    <xf numFmtId="0" fontId="42" fillId="0" borderId="48" xfId="5" applyFont="1" applyBorder="1" applyAlignment="1" applyProtection="1">
      <alignment horizontal="center" vertical="center" shrinkToFit="1"/>
      <protection locked="0"/>
    </xf>
    <xf numFmtId="0" fontId="42" fillId="0" borderId="49" xfId="5" applyFont="1" applyBorder="1" applyAlignment="1" applyProtection="1">
      <alignment horizontal="center" vertical="center" shrinkToFit="1"/>
      <protection locked="0"/>
    </xf>
    <xf numFmtId="0" fontId="42" fillId="0" borderId="50" xfId="5" applyFont="1" applyBorder="1" applyAlignment="1" applyProtection="1">
      <alignment horizontal="center" vertical="center" shrinkToFit="1"/>
      <protection locked="0"/>
    </xf>
    <xf numFmtId="0" fontId="43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44" fillId="0" borderId="0" xfId="1" applyFont="1" applyAlignment="1">
      <alignment horizontal="left" vertical="center" shrinkToFit="1"/>
    </xf>
    <xf numFmtId="0" fontId="34" fillId="4" borderId="105" xfId="1" applyFont="1" applyFill="1" applyBorder="1" applyAlignment="1">
      <alignment horizontal="center" vertical="center"/>
    </xf>
    <xf numFmtId="0" fontId="34" fillId="4" borderId="106" xfId="1" applyFont="1" applyFill="1" applyBorder="1" applyAlignment="1">
      <alignment horizontal="center" vertical="center" shrinkToFit="1"/>
    </xf>
    <xf numFmtId="0" fontId="45" fillId="0" borderId="13" xfId="5" applyFont="1" applyBorder="1" applyAlignment="1" applyProtection="1">
      <alignment horizontal="center" vertical="center" shrinkToFit="1"/>
      <protection locked="0"/>
    </xf>
    <xf numFmtId="0" fontId="36" fillId="4" borderId="13" xfId="1" applyFont="1" applyFill="1" applyBorder="1" applyAlignment="1">
      <alignment horizontal="center" vertical="center" wrapText="1"/>
    </xf>
    <xf numFmtId="0" fontId="45" fillId="0" borderId="17" xfId="1" applyFont="1" applyBorder="1" applyAlignment="1">
      <alignment horizontal="left" vertical="center" shrinkToFit="1"/>
    </xf>
    <xf numFmtId="0" fontId="34" fillId="4" borderId="16" xfId="1" applyFont="1" applyFill="1" applyBorder="1" applyAlignment="1">
      <alignment horizontal="center" vertical="center"/>
    </xf>
    <xf numFmtId="0" fontId="34" fillId="4" borderId="51" xfId="1" applyFont="1" applyFill="1" applyBorder="1" applyAlignment="1">
      <alignment horizontal="center" vertical="center" shrinkToFit="1"/>
    </xf>
    <xf numFmtId="0" fontId="42" fillId="0" borderId="15" xfId="5" applyFont="1" applyBorder="1" applyAlignment="1" applyProtection="1">
      <alignment horizontal="center" vertical="center" shrinkToFit="1"/>
      <protection locked="0"/>
    </xf>
    <xf numFmtId="0" fontId="28" fillId="4" borderId="52" xfId="1" applyFont="1" applyFill="1" applyBorder="1" applyAlignment="1">
      <alignment horizontal="center" vertical="center" shrinkToFit="1"/>
    </xf>
    <xf numFmtId="49" fontId="46" fillId="0" borderId="25" xfId="1" applyNumberFormat="1" applyFont="1" applyBorder="1" applyAlignment="1" applyProtection="1">
      <alignment horizontal="center" vertical="center" shrinkToFit="1"/>
      <protection locked="0"/>
    </xf>
    <xf numFmtId="0" fontId="46" fillId="0" borderId="54" xfId="1" applyFont="1" applyBorder="1" applyAlignment="1">
      <alignment horizontal="left" vertical="center" shrinkToFit="1"/>
    </xf>
    <xf numFmtId="0" fontId="34" fillId="4" borderId="55" xfId="1" applyFont="1" applyFill="1" applyBorder="1" applyAlignment="1">
      <alignment horizontal="center" vertical="center"/>
    </xf>
    <xf numFmtId="0" fontId="34" fillId="4" borderId="48" xfId="1" applyFont="1" applyFill="1" applyBorder="1" applyAlignment="1">
      <alignment horizontal="center" vertical="center"/>
    </xf>
    <xf numFmtId="0" fontId="34" fillId="4" borderId="24" xfId="1" applyFont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22" fillId="0" borderId="84" xfId="1" applyFont="1" applyBorder="1" applyAlignment="1">
      <alignment horizontal="center" vertical="center"/>
    </xf>
    <xf numFmtId="0" fontId="10" fillId="0" borderId="84" xfId="1" applyFont="1" applyBorder="1" applyAlignment="1">
      <alignment vertical="center" shrinkToFit="1"/>
    </xf>
    <xf numFmtId="0" fontId="14" fillId="0" borderId="2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textRotation="255" shrinkToFit="1"/>
    </xf>
    <xf numFmtId="0" fontId="2" fillId="0" borderId="80" xfId="1" applyBorder="1" applyAlignment="1">
      <alignment horizontal="center" vertical="center" shrinkToFit="1"/>
    </xf>
    <xf numFmtId="0" fontId="14" fillId="0" borderId="81" xfId="1" applyFont="1" applyBorder="1" applyAlignment="1">
      <alignment horizontal="center" vertical="center" textRotation="255"/>
    </xf>
    <xf numFmtId="0" fontId="14" fillId="0" borderId="82" xfId="1" applyFont="1" applyBorder="1" applyAlignment="1">
      <alignment horizontal="center" vertical="center" textRotation="255" shrinkToFit="1"/>
    </xf>
    <xf numFmtId="0" fontId="15" fillId="0" borderId="8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textRotation="255" shrinkToFit="1"/>
    </xf>
    <xf numFmtId="0" fontId="10" fillId="0" borderId="76" xfId="1" applyFont="1" applyBorder="1" applyAlignment="1">
      <alignment horizontal="center" vertical="center"/>
    </xf>
    <xf numFmtId="0" fontId="11" fillId="0" borderId="77" xfId="1" applyFont="1" applyBorder="1" applyAlignment="1">
      <alignment vertical="center" shrinkToFit="1"/>
    </xf>
    <xf numFmtId="0" fontId="12" fillId="0" borderId="78" xfId="1" applyFont="1" applyBorder="1" applyAlignment="1">
      <alignment vertical="center" shrinkToFit="1"/>
    </xf>
    <xf numFmtId="20" fontId="7" fillId="0" borderId="79" xfId="1" applyNumberFormat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4" fillId="0" borderId="99" xfId="1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ハイパーリンク" xfId="2" builtinId="8"/>
    <cellStyle name="ハイパーリンク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F2F2F2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J30"/>
  <sheetViews>
    <sheetView tabSelected="1" view="pageBreakPreview" zoomScale="70" zoomScaleNormal="70" zoomScaleSheetLayoutView="70" workbookViewId="0">
      <selection sqref="A1:H1"/>
    </sheetView>
  </sheetViews>
  <sheetFormatPr defaultColWidth="2.5546875" defaultRowHeight="21" customHeight="1"/>
  <cols>
    <col min="1" max="1" width="3.33203125" style="88" customWidth="1"/>
    <col min="2" max="36" width="3.33203125" style="61" customWidth="1"/>
    <col min="37" max="38" width="7.33203125" style="61" customWidth="1"/>
    <col min="39" max="39" width="8.109375" style="87" customWidth="1"/>
    <col min="40" max="40" width="25.6640625" style="87" customWidth="1"/>
    <col min="41" max="41" width="25.6640625" style="61" customWidth="1"/>
    <col min="42" max="42" width="17" style="61" customWidth="1"/>
    <col min="43" max="43" width="6.44140625" style="61" customWidth="1"/>
    <col min="44" max="44" width="4" style="61" customWidth="1"/>
    <col min="45" max="45" width="19.88671875" style="61" customWidth="1"/>
    <col min="46" max="46" width="17.44140625" style="61" customWidth="1"/>
    <col min="47" max="47" width="10.6640625" style="61" customWidth="1"/>
    <col min="48" max="48" width="4.6640625" style="61" customWidth="1"/>
    <col min="49" max="50" width="2.33203125" style="61" customWidth="1"/>
    <col min="51" max="238" width="2.5546875" style="61"/>
    <col min="239" max="239" width="9.6640625" style="61" bestFit="1" customWidth="1"/>
    <col min="240" max="241" width="11.5546875" style="61" customWidth="1"/>
    <col min="242" max="242" width="10.44140625" style="61" customWidth="1"/>
    <col min="243" max="243" width="12.109375" style="61" customWidth="1"/>
    <col min="244" max="244" width="14.44140625" style="61" customWidth="1"/>
    <col min="245" max="16384" width="2.5546875" style="61"/>
  </cols>
  <sheetData>
    <row r="1" spans="1:244" ht="33.75" customHeight="1">
      <c r="A1" s="271"/>
      <c r="B1" s="271"/>
      <c r="C1" s="271"/>
      <c r="D1" s="271"/>
      <c r="E1" s="271"/>
      <c r="F1" s="271"/>
      <c r="G1" s="271"/>
      <c r="H1" s="271"/>
      <c r="I1" s="272" t="s">
        <v>82</v>
      </c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3"/>
      <c r="AR1" s="273"/>
      <c r="AS1" s="273"/>
      <c r="AT1" s="273"/>
      <c r="AU1" s="273"/>
      <c r="AV1" s="60"/>
      <c r="BB1" s="62"/>
      <c r="BC1" s="62"/>
      <c r="BD1" s="62"/>
      <c r="BE1" s="62"/>
      <c r="BF1" s="62"/>
      <c r="IF1" s="62"/>
      <c r="IG1" s="62"/>
      <c r="IH1" s="62"/>
      <c r="II1" s="62"/>
    </row>
    <row r="2" spans="1:244" ht="30" customHeight="1" thickBot="1">
      <c r="A2" s="61"/>
      <c r="BB2" s="63"/>
      <c r="BC2" s="62"/>
      <c r="BD2" s="62"/>
      <c r="BE2" s="63"/>
      <c r="BF2" s="63"/>
      <c r="IG2" s="62" t="s">
        <v>0</v>
      </c>
      <c r="IH2" s="62" t="s">
        <v>1</v>
      </c>
      <c r="II2" s="62" t="s">
        <v>2</v>
      </c>
      <c r="IJ2" s="62" t="s">
        <v>3</v>
      </c>
    </row>
    <row r="3" spans="1:244" ht="33.75" customHeight="1">
      <c r="A3" s="176" t="s">
        <v>81</v>
      </c>
      <c r="B3" s="177"/>
      <c r="C3" s="177"/>
      <c r="D3" s="177"/>
      <c r="E3" s="177"/>
      <c r="F3" s="177"/>
      <c r="G3" s="177"/>
      <c r="H3" s="178"/>
      <c r="I3" s="169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1"/>
      <c r="U3" s="172"/>
      <c r="V3" s="172"/>
      <c r="W3" s="172"/>
      <c r="X3" s="173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5"/>
      <c r="AJ3" s="118"/>
      <c r="AK3" s="124" t="s">
        <v>7</v>
      </c>
      <c r="AL3" s="125" t="s">
        <v>8</v>
      </c>
      <c r="AM3" s="126" t="s">
        <v>9</v>
      </c>
      <c r="AN3" s="127" t="s">
        <v>10</v>
      </c>
      <c r="AO3" s="127" t="s">
        <v>11</v>
      </c>
      <c r="AP3" s="128" t="s">
        <v>12</v>
      </c>
      <c r="AQ3" s="128" t="s">
        <v>13</v>
      </c>
      <c r="AR3" s="261" t="s">
        <v>14</v>
      </c>
      <c r="AS3" s="262"/>
      <c r="AT3" s="263" t="s">
        <v>15</v>
      </c>
      <c r="AU3" s="264"/>
      <c r="AY3" s="63"/>
      <c r="AZ3" s="62"/>
      <c r="BA3" s="62"/>
      <c r="BB3" s="63"/>
      <c r="BC3" s="63"/>
      <c r="ID3" s="61" t="str">
        <f>TRIM(AN7)&amp; "　"&amp;TRIM("#REF!)")</f>
        <v>　#REF!)</v>
      </c>
      <c r="IE3" s="61" t="str">
        <f>ASC(TRIM(AO7)&amp;" "&amp;TRIM("#REF!))"))</f>
        <v xml:space="preserve"> #REF!))</v>
      </c>
      <c r="IF3" s="64" t="str">
        <f>IF(AP7 ="","",AP7)</f>
        <v/>
      </c>
      <c r="IG3" s="64" t="e">
        <f>IF("#REF!="""","""",#REF!)",TRUE)</f>
        <v>#VALUE!</v>
      </c>
    </row>
    <row r="4" spans="1:244" ht="33.75" customHeight="1">
      <c r="A4" s="274" t="s">
        <v>4</v>
      </c>
      <c r="B4" s="274"/>
      <c r="C4" s="274"/>
      <c r="D4" s="274"/>
      <c r="E4" s="274"/>
      <c r="F4" s="275" t="s">
        <v>5</v>
      </c>
      <c r="G4" s="275"/>
      <c r="H4" s="275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 t="s">
        <v>6</v>
      </c>
      <c r="V4" s="277"/>
      <c r="W4" s="277"/>
      <c r="X4" s="277"/>
      <c r="Y4" s="277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119"/>
      <c r="AK4" s="129"/>
      <c r="AL4" s="130"/>
      <c r="AM4" s="131"/>
      <c r="AN4" s="132"/>
      <c r="AO4" s="133"/>
      <c r="AP4" s="134"/>
      <c r="AQ4" s="135" t="str">
        <f>IF(AP4="","",DATEDIF(AP4,"2023/5/20","Y"))</f>
        <v/>
      </c>
      <c r="AR4" s="136" t="s">
        <v>17</v>
      </c>
      <c r="AS4" s="137"/>
      <c r="AT4" s="265"/>
      <c r="AU4" s="266"/>
      <c r="AX4" s="63"/>
      <c r="AY4" s="62"/>
      <c r="AZ4" s="62"/>
      <c r="BA4" s="63"/>
      <c r="BB4" s="63"/>
      <c r="IC4" s="61" t="str">
        <f>TRIM(AN8)&amp; "　"&amp;TRIM("#REF!)")</f>
        <v>　#REF!)</v>
      </c>
      <c r="ID4" s="61" t="str">
        <f>ASC(TRIM(AO8)&amp;" "&amp;TRIM("#REF!))"))</f>
        <v xml:space="preserve"> #REF!))</v>
      </c>
      <c r="IE4" s="64" t="str">
        <f>IF(AP8 ="","",AP8)</f>
        <v/>
      </c>
      <c r="IF4" s="64" t="e">
        <f t="shared" ref="IF4:IF15" si="0">IF("#REF!="""","""",#REF!)",TRUE)</f>
        <v>#VALUE!</v>
      </c>
    </row>
    <row r="5" spans="1:244" ht="33.75" customHeight="1">
      <c r="A5" s="279"/>
      <c r="B5" s="279"/>
      <c r="C5" s="279"/>
      <c r="D5" s="279"/>
      <c r="E5" s="279"/>
      <c r="F5" s="280" t="s">
        <v>16</v>
      </c>
      <c r="G5" s="280"/>
      <c r="H5" s="280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120"/>
      <c r="AK5" s="129"/>
      <c r="AL5" s="130"/>
      <c r="AM5" s="131"/>
      <c r="AN5" s="132"/>
      <c r="AO5" s="133"/>
      <c r="AP5" s="134"/>
      <c r="AQ5" s="135" t="str">
        <f t="shared" ref="AQ5:AQ23" si="1">IF(AP5="","",DATEDIF(AP5,"2023/5/20","Y"))</f>
        <v/>
      </c>
      <c r="AR5" s="136" t="s">
        <v>17</v>
      </c>
      <c r="AS5" s="137"/>
      <c r="AT5" s="265"/>
      <c r="AU5" s="266"/>
      <c r="AX5" s="63"/>
      <c r="AY5" s="62"/>
      <c r="AZ5" s="62"/>
      <c r="BA5" s="63"/>
      <c r="BB5" s="63"/>
      <c r="IC5" s="61" t="str">
        <f>TRIM(AN11)&amp; "　"&amp;TRIM("#REF!)")</f>
        <v>　#REF!)</v>
      </c>
      <c r="ID5" s="61" t="str">
        <f>ASC(TRIM(AO11)&amp;" "&amp;TRIM("#REF!))"))</f>
        <v xml:space="preserve"> #REF!))</v>
      </c>
      <c r="IE5" s="64" t="str">
        <f>IF(AP11 ="","",AP11)</f>
        <v/>
      </c>
      <c r="IF5" s="64" t="e">
        <f t="shared" si="0"/>
        <v>#VALUE!</v>
      </c>
    </row>
    <row r="6" spans="1:244" ht="33.75" customHeight="1">
      <c r="A6" s="285" t="s">
        <v>18</v>
      </c>
      <c r="B6" s="286"/>
      <c r="C6" s="286"/>
      <c r="D6" s="286"/>
      <c r="E6" s="287"/>
      <c r="F6" s="251" t="s">
        <v>19</v>
      </c>
      <c r="G6" s="252"/>
      <c r="H6" s="253"/>
      <c r="I6" s="267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9"/>
      <c r="U6" s="254" t="s">
        <v>20</v>
      </c>
      <c r="V6" s="254"/>
      <c r="W6" s="254"/>
      <c r="X6" s="255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70"/>
      <c r="AJ6" s="120"/>
      <c r="AK6" s="129"/>
      <c r="AL6" s="130"/>
      <c r="AM6" s="131"/>
      <c r="AN6" s="132"/>
      <c r="AO6" s="133"/>
      <c r="AP6" s="134"/>
      <c r="AQ6" s="135" t="str">
        <f t="shared" si="1"/>
        <v/>
      </c>
      <c r="AR6" s="136" t="s">
        <v>17</v>
      </c>
      <c r="AS6" s="137"/>
      <c r="AT6" s="265"/>
      <c r="AU6" s="266"/>
      <c r="AX6" s="63"/>
      <c r="AY6" s="62"/>
      <c r="AZ6" s="62"/>
      <c r="BA6" s="63"/>
      <c r="BB6" s="63"/>
      <c r="IB6" s="62"/>
      <c r="IC6" s="61" t="str">
        <f>TRIM(AN12)&amp; "　"&amp;TRIM("#REF!)")</f>
        <v>　#REF!)</v>
      </c>
      <c r="ID6" s="61" t="str">
        <f>ASC(TRIM(AO12)&amp;" "&amp;TRIM("#REF!))"))</f>
        <v xml:space="preserve"> #REF!))</v>
      </c>
      <c r="IE6" s="64" t="str">
        <f>IF(AP12 ="","",AP12)</f>
        <v/>
      </c>
      <c r="IF6" s="64" t="e">
        <f t="shared" si="0"/>
        <v>#VALUE!</v>
      </c>
    </row>
    <row r="7" spans="1:244" ht="33.75" customHeight="1">
      <c r="A7" s="282" t="s">
        <v>21</v>
      </c>
      <c r="B7" s="282"/>
      <c r="C7" s="282"/>
      <c r="D7" s="282"/>
      <c r="E7" s="282"/>
      <c r="F7" s="257" t="s">
        <v>22</v>
      </c>
      <c r="G7" s="257"/>
      <c r="H7" s="257"/>
      <c r="I7" s="65" t="s">
        <v>23</v>
      </c>
      <c r="J7" s="283"/>
      <c r="K7" s="283"/>
      <c r="L7" s="283"/>
      <c r="M7" s="283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120"/>
      <c r="AK7" s="129"/>
      <c r="AL7" s="130"/>
      <c r="AM7" s="131"/>
      <c r="AN7" s="132"/>
      <c r="AO7" s="133"/>
      <c r="AP7" s="134"/>
      <c r="AQ7" s="135" t="str">
        <f t="shared" si="1"/>
        <v/>
      </c>
      <c r="AR7" s="136" t="s">
        <v>17</v>
      </c>
      <c r="AS7" s="137"/>
      <c r="AT7" s="265"/>
      <c r="AU7" s="266"/>
      <c r="AX7" s="63"/>
      <c r="AY7" s="62"/>
      <c r="AZ7" s="62"/>
      <c r="BA7" s="63"/>
      <c r="BB7" s="63"/>
      <c r="IC7" s="61" t="str">
        <f>TRIM(AN18)&amp; "　"&amp;TRIM("#REF!)")</f>
        <v>　#REF!)</v>
      </c>
      <c r="ID7" s="61" t="str">
        <f>ASC(TRIM(AO18)&amp;" "&amp;TRIM("#REF!))"))</f>
        <v xml:space="preserve"> #REF!))</v>
      </c>
      <c r="IE7" s="64" t="str">
        <f>IF(AP18 ="","",AP18)</f>
        <v/>
      </c>
      <c r="IF7" s="64" t="e">
        <f t="shared" si="0"/>
        <v>#VALUE!</v>
      </c>
    </row>
    <row r="8" spans="1:244" ht="33.75" customHeight="1">
      <c r="A8" s="66"/>
      <c r="B8" s="67"/>
      <c r="C8" s="67"/>
      <c r="D8" s="67"/>
      <c r="E8" s="68"/>
      <c r="F8" s="69"/>
      <c r="G8" s="70"/>
      <c r="H8" s="71"/>
      <c r="I8" s="72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120"/>
      <c r="AK8" s="129"/>
      <c r="AL8" s="130"/>
      <c r="AM8" s="131"/>
      <c r="AN8" s="132"/>
      <c r="AO8" s="133"/>
      <c r="AP8" s="134"/>
      <c r="AQ8" s="135" t="str">
        <f t="shared" si="1"/>
        <v/>
      </c>
      <c r="AR8" s="136" t="s">
        <v>17</v>
      </c>
      <c r="AS8" s="137"/>
      <c r="AT8" s="265"/>
      <c r="AU8" s="266"/>
      <c r="AX8" s="63"/>
      <c r="AY8" s="62"/>
      <c r="AZ8" s="62"/>
      <c r="BA8" s="63"/>
      <c r="BB8" s="63"/>
      <c r="IC8" s="61" t="e">
        <f>TRIM(#REF!)&amp; "　"&amp;TRIM("#REF!)")</f>
        <v>#REF!</v>
      </c>
      <c r="ID8" s="61" t="e">
        <f>ASC(TRIM(#REF!)&amp;" "&amp;TRIM("#REF!))"))</f>
        <v>#REF!</v>
      </c>
      <c r="IE8" s="64" t="e">
        <f>IF(#REF! ="","",#REF!)</f>
        <v>#REF!</v>
      </c>
      <c r="IF8" s="64" t="e">
        <f t="shared" si="0"/>
        <v>#VALUE!</v>
      </c>
    </row>
    <row r="9" spans="1:244" ht="33.75" customHeight="1">
      <c r="A9" s="73"/>
      <c r="B9" s="74"/>
      <c r="C9" s="74"/>
      <c r="D9" s="74"/>
      <c r="E9" s="75"/>
      <c r="F9" s="257" t="s">
        <v>5</v>
      </c>
      <c r="G9" s="257"/>
      <c r="H9" s="257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9" t="s">
        <v>24</v>
      </c>
      <c r="V9" s="259"/>
      <c r="W9" s="259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121"/>
      <c r="AK9" s="129"/>
      <c r="AL9" s="130"/>
      <c r="AM9" s="131"/>
      <c r="AN9" s="132"/>
      <c r="AO9" s="133"/>
      <c r="AP9" s="134"/>
      <c r="AQ9" s="135" t="str">
        <f t="shared" si="1"/>
        <v/>
      </c>
      <c r="AR9" s="136" t="s">
        <v>17</v>
      </c>
      <c r="AS9" s="137"/>
      <c r="AT9" s="265"/>
      <c r="AU9" s="266"/>
      <c r="AX9" s="63"/>
      <c r="AY9" s="62"/>
      <c r="AZ9" s="62"/>
      <c r="BA9" s="63"/>
      <c r="BB9" s="63"/>
      <c r="IC9" s="61" t="e">
        <f>TRIM(#REF!)&amp; "　"&amp;TRIM("#REF!)")</f>
        <v>#REF!</v>
      </c>
      <c r="ID9" s="61" t="e">
        <f>ASC(TRIM(#REF!)&amp;" "&amp;TRIM("#REF!))"))</f>
        <v>#REF!</v>
      </c>
      <c r="IE9" s="64" t="e">
        <f>IF(#REF! ="","",#REF!)</f>
        <v>#REF!</v>
      </c>
      <c r="IF9" s="64" t="e">
        <f t="shared" si="0"/>
        <v>#VALUE!</v>
      </c>
    </row>
    <row r="10" spans="1:244" ht="33.75" customHeight="1">
      <c r="A10" s="73"/>
      <c r="B10" s="74"/>
      <c r="C10" s="74"/>
      <c r="D10" s="74"/>
      <c r="E10" s="75"/>
      <c r="F10" s="246" t="s">
        <v>25</v>
      </c>
      <c r="G10" s="246"/>
      <c r="H10" s="246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9" t="s">
        <v>26</v>
      </c>
      <c r="V10" s="259"/>
      <c r="W10" s="259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122"/>
      <c r="AK10" s="129"/>
      <c r="AL10" s="130"/>
      <c r="AM10" s="131"/>
      <c r="AN10" s="132"/>
      <c r="AO10" s="133"/>
      <c r="AP10" s="134"/>
      <c r="AQ10" s="135" t="str">
        <f t="shared" si="1"/>
        <v/>
      </c>
      <c r="AR10" s="136" t="s">
        <v>17</v>
      </c>
      <c r="AS10" s="137"/>
      <c r="AT10" s="265"/>
      <c r="AU10" s="266"/>
      <c r="AX10" s="63"/>
      <c r="AY10" s="62"/>
      <c r="AZ10" s="62"/>
      <c r="BA10" s="63"/>
      <c r="BB10" s="63"/>
      <c r="IC10" s="61" t="str">
        <f>TRIM("#REF!)&amp; ""　""&amp;TRIM(#REF!)")</f>
        <v>#REF!)&amp; "　"&amp;TRIM(#REF!)</v>
      </c>
      <c r="ID10" s="61" t="str">
        <f>ASC(TRIM("#REF!)&amp;"" ""&amp;TRIM(#REF!))"))</f>
        <v>#REF!)&amp;" "&amp;TRIM(#REF!))</v>
      </c>
      <c r="IE10" s="64" t="e">
        <f>IF("#REF! ="""","""",#REF!)",TRUE)</f>
        <v>#VALUE!</v>
      </c>
      <c r="IF10" s="64" t="e">
        <f t="shared" si="0"/>
        <v>#VALUE!</v>
      </c>
    </row>
    <row r="11" spans="1:244" ht="33.75" customHeight="1">
      <c r="A11" s="76"/>
      <c r="B11" s="77"/>
      <c r="C11" s="77"/>
      <c r="D11" s="77"/>
      <c r="E11" s="78"/>
      <c r="F11" s="246" t="s">
        <v>27</v>
      </c>
      <c r="G11" s="246"/>
      <c r="H11" s="246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188" t="s">
        <v>28</v>
      </c>
      <c r="V11" s="188"/>
      <c r="W11" s="18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122"/>
      <c r="AK11" s="129"/>
      <c r="AL11" s="130"/>
      <c r="AM11" s="131"/>
      <c r="AN11" s="132"/>
      <c r="AO11" s="133"/>
      <c r="AP11" s="134"/>
      <c r="AQ11" s="135" t="str">
        <f t="shared" si="1"/>
        <v/>
      </c>
      <c r="AR11" s="136" t="s">
        <v>17</v>
      </c>
      <c r="AS11" s="137"/>
      <c r="AT11" s="265"/>
      <c r="AU11" s="266"/>
      <c r="AX11" s="63"/>
      <c r="AY11" s="62"/>
      <c r="AZ11" s="62"/>
      <c r="BA11" s="63"/>
      <c r="BB11" s="63"/>
      <c r="IC11" s="61" t="str">
        <f>TRIM(AN21)&amp; "　"&amp;TRIM("#REF!)")</f>
        <v>　#REF!)</v>
      </c>
      <c r="ID11" s="61" t="str">
        <f>ASC(TRIM(AO21)&amp;" "&amp;TRIM("#REF!))"))</f>
        <v xml:space="preserve"> #REF!))</v>
      </c>
      <c r="IE11" s="64" t="str">
        <f>IF(AP21 ="","",AP21)</f>
        <v/>
      </c>
      <c r="IF11" s="64" t="e">
        <f t="shared" si="0"/>
        <v>#VALUE!</v>
      </c>
    </row>
    <row r="12" spans="1:244" ht="33.75" customHeight="1">
      <c r="A12" s="249" t="s">
        <v>29</v>
      </c>
      <c r="B12" s="249"/>
      <c r="C12" s="249"/>
      <c r="D12" s="249"/>
      <c r="E12" s="249"/>
      <c r="F12" s="250"/>
      <c r="G12" s="250"/>
      <c r="H12" s="250"/>
      <c r="I12" s="250"/>
      <c r="J12" s="250"/>
      <c r="K12" s="250"/>
      <c r="L12" s="188" t="s">
        <v>30</v>
      </c>
      <c r="M12" s="188"/>
      <c r="N12" s="188"/>
      <c r="O12" s="188"/>
      <c r="P12" s="188"/>
      <c r="Q12" s="188"/>
      <c r="R12" s="188"/>
      <c r="S12" s="188"/>
      <c r="T12" s="188" t="s">
        <v>31</v>
      </c>
      <c r="U12" s="188"/>
      <c r="V12" s="188"/>
      <c r="W12" s="188"/>
      <c r="X12" s="188"/>
      <c r="Y12" s="188"/>
      <c r="Z12" s="188"/>
      <c r="AA12" s="188"/>
      <c r="AB12" s="238" t="s">
        <v>32</v>
      </c>
      <c r="AC12" s="238"/>
      <c r="AD12" s="238"/>
      <c r="AE12" s="238"/>
      <c r="AF12" s="238"/>
      <c r="AG12" s="238"/>
      <c r="AH12" s="238"/>
      <c r="AI12" s="238"/>
      <c r="AJ12" s="121"/>
      <c r="AK12" s="129"/>
      <c r="AL12" s="130"/>
      <c r="AM12" s="131"/>
      <c r="AN12" s="132"/>
      <c r="AO12" s="133"/>
      <c r="AP12" s="134"/>
      <c r="AQ12" s="135" t="str">
        <f t="shared" si="1"/>
        <v/>
      </c>
      <c r="AR12" s="136" t="s">
        <v>17</v>
      </c>
      <c r="AS12" s="137"/>
      <c r="AT12" s="265"/>
      <c r="AU12" s="266"/>
      <c r="AX12" s="63"/>
      <c r="AY12" s="62"/>
      <c r="AZ12" s="62"/>
      <c r="BA12" s="63"/>
      <c r="BB12" s="63"/>
      <c r="IC12" s="61" t="str">
        <f>TRIM(AN22)&amp; "　"&amp;TRIM("#REF!)")</f>
        <v>　#REF!)</v>
      </c>
      <c r="ID12" s="61" t="str">
        <f>ASC(TRIM(AO22)&amp;" "&amp;TRIM("#REF!))"))</f>
        <v xml:space="preserve"> #REF!))</v>
      </c>
      <c r="IE12" s="64" t="str">
        <f>IF(AP22 ="","",AP22)</f>
        <v/>
      </c>
      <c r="IF12" s="64" t="e">
        <f t="shared" si="0"/>
        <v>#VALUE!</v>
      </c>
    </row>
    <row r="13" spans="1:244" ht="33.75" customHeight="1">
      <c r="A13" s="79"/>
      <c r="B13" s="80"/>
      <c r="C13" s="80"/>
      <c r="D13" s="80"/>
      <c r="E13" s="81"/>
      <c r="F13" s="188" t="s">
        <v>33</v>
      </c>
      <c r="G13" s="188"/>
      <c r="H13" s="188"/>
      <c r="I13" s="188" t="s">
        <v>34</v>
      </c>
      <c r="J13" s="188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90"/>
      <c r="AC13" s="190"/>
      <c r="AD13" s="190"/>
      <c r="AE13" s="190"/>
      <c r="AF13" s="190"/>
      <c r="AG13" s="190"/>
      <c r="AH13" s="190"/>
      <c r="AI13" s="190"/>
      <c r="AJ13" s="120"/>
      <c r="AK13" s="129"/>
      <c r="AL13" s="130"/>
      <c r="AM13" s="131"/>
      <c r="AN13" s="132"/>
      <c r="AO13" s="133"/>
      <c r="AP13" s="134"/>
      <c r="AQ13" s="135" t="str">
        <f t="shared" si="1"/>
        <v/>
      </c>
      <c r="AR13" s="136" t="s">
        <v>17</v>
      </c>
      <c r="AS13" s="137"/>
      <c r="AT13" s="265"/>
      <c r="AU13" s="266"/>
      <c r="AX13" s="63"/>
      <c r="AY13" s="62"/>
      <c r="AZ13" s="62"/>
      <c r="BA13" s="63"/>
      <c r="BB13" s="63"/>
      <c r="IC13" s="61" t="str">
        <f>TRIM(AN23)&amp; "　"&amp;TRIM("#REF!)")</f>
        <v>　#REF!)</v>
      </c>
      <c r="ID13" s="61" t="str">
        <f>ASC(TRIM(AO23)&amp;" "&amp;TRIM("#REF!))"))</f>
        <v xml:space="preserve"> #REF!))</v>
      </c>
      <c r="IE13" s="64" t="str">
        <f>IF(AP23 ="","",AP23)</f>
        <v/>
      </c>
      <c r="IF13" s="64" t="e">
        <f t="shared" si="0"/>
        <v>#VALUE!</v>
      </c>
    </row>
    <row r="14" spans="1:244" ht="33.75" customHeight="1">
      <c r="A14" s="79"/>
      <c r="B14" s="80"/>
      <c r="C14" s="80"/>
      <c r="D14" s="80"/>
      <c r="E14" s="81"/>
      <c r="F14" s="188"/>
      <c r="G14" s="188"/>
      <c r="H14" s="188"/>
      <c r="I14" s="188" t="s">
        <v>35</v>
      </c>
      <c r="J14" s="188"/>
      <c r="K14" s="188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90"/>
      <c r="AC14" s="190"/>
      <c r="AD14" s="190"/>
      <c r="AE14" s="190"/>
      <c r="AF14" s="190"/>
      <c r="AG14" s="190"/>
      <c r="AH14" s="190"/>
      <c r="AI14" s="190"/>
      <c r="AJ14" s="120"/>
      <c r="AK14" s="129"/>
      <c r="AL14" s="130"/>
      <c r="AM14" s="131"/>
      <c r="AN14" s="132"/>
      <c r="AO14" s="133"/>
      <c r="AP14" s="134"/>
      <c r="AQ14" s="135" t="str">
        <f t="shared" si="1"/>
        <v/>
      </c>
      <c r="AR14" s="136" t="s">
        <v>17</v>
      </c>
      <c r="AS14" s="137"/>
      <c r="AT14" s="265"/>
      <c r="AU14" s="266"/>
      <c r="AX14" s="63"/>
      <c r="AY14" s="62"/>
      <c r="AZ14" s="62"/>
      <c r="BA14" s="63"/>
      <c r="BB14" s="63"/>
      <c r="IC14" s="61" t="str">
        <f>TRIM("#REF!)&amp; ""　""&amp;TRIM(#REF!)")</f>
        <v>#REF!)&amp; "　"&amp;TRIM(#REF!)</v>
      </c>
      <c r="ID14" s="61" t="str">
        <f>ASC(TRIM(AP24)&amp;" "&amp;TRIM("#REF!))"))</f>
        <v xml:space="preserve"> #REF!))</v>
      </c>
      <c r="IE14" s="64" t="str">
        <f>IF(AQ24 ="","",AQ24)</f>
        <v/>
      </c>
      <c r="IF14" s="64" t="e">
        <f t="shared" si="0"/>
        <v>#VALUE!</v>
      </c>
    </row>
    <row r="15" spans="1:244" ht="33.75" customHeight="1">
      <c r="A15" s="79"/>
      <c r="B15" s="80"/>
      <c r="C15" s="80"/>
      <c r="D15" s="80"/>
      <c r="E15" s="81"/>
      <c r="F15" s="188" t="s">
        <v>36</v>
      </c>
      <c r="G15" s="188"/>
      <c r="H15" s="188"/>
      <c r="I15" s="188" t="s">
        <v>34</v>
      </c>
      <c r="J15" s="188"/>
      <c r="K15" s="188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90"/>
      <c r="AC15" s="190"/>
      <c r="AD15" s="190"/>
      <c r="AE15" s="190"/>
      <c r="AF15" s="190"/>
      <c r="AG15" s="190"/>
      <c r="AH15" s="190"/>
      <c r="AI15" s="190"/>
      <c r="AJ15" s="120"/>
      <c r="AK15" s="129"/>
      <c r="AL15" s="130"/>
      <c r="AM15" s="131"/>
      <c r="AN15" s="132"/>
      <c r="AO15" s="133"/>
      <c r="AP15" s="134"/>
      <c r="AQ15" s="135" t="str">
        <f t="shared" si="1"/>
        <v/>
      </c>
      <c r="AR15" s="136" t="s">
        <v>17</v>
      </c>
      <c r="AS15" s="137"/>
      <c r="AT15" s="265"/>
      <c r="AU15" s="266"/>
      <c r="AX15" s="63"/>
      <c r="AY15" s="62"/>
      <c r="AZ15" s="62"/>
      <c r="BA15" s="63"/>
      <c r="BB15" s="63"/>
      <c r="IC15" s="61" t="str">
        <f>TRIM("#REF!)&amp; ""　""&amp;TRIM(#REF!)")</f>
        <v>#REF!)&amp; "　"&amp;TRIM(#REF!)</v>
      </c>
      <c r="ID15" s="61" t="str">
        <f>ASC(TRIM("#REF!)&amp;"" ""&amp;TRIM(#REF!))"))</f>
        <v>#REF!)&amp;" "&amp;TRIM(#REF!))</v>
      </c>
      <c r="IE15" s="64" t="e">
        <f>IF("#REF! ="""","""",#REF!)",TRUE)</f>
        <v>#VALUE!</v>
      </c>
      <c r="IF15" s="64" t="e">
        <f t="shared" si="0"/>
        <v>#VALUE!</v>
      </c>
    </row>
    <row r="16" spans="1:244" ht="33.75" customHeight="1">
      <c r="A16" s="82"/>
      <c r="B16" s="83"/>
      <c r="C16" s="83"/>
      <c r="D16" s="83"/>
      <c r="E16" s="84"/>
      <c r="F16" s="188"/>
      <c r="G16" s="188"/>
      <c r="H16" s="188"/>
      <c r="I16" s="188" t="s">
        <v>35</v>
      </c>
      <c r="J16" s="188"/>
      <c r="K16" s="188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90"/>
      <c r="AC16" s="190"/>
      <c r="AD16" s="190"/>
      <c r="AE16" s="190"/>
      <c r="AF16" s="190"/>
      <c r="AG16" s="190"/>
      <c r="AH16" s="190"/>
      <c r="AI16" s="190"/>
      <c r="AJ16" s="120"/>
      <c r="AK16" s="129"/>
      <c r="AL16" s="130"/>
      <c r="AM16" s="131"/>
      <c r="AN16" s="132"/>
      <c r="AO16" s="133"/>
      <c r="AP16" s="134"/>
      <c r="AQ16" s="135" t="str">
        <f t="shared" si="1"/>
        <v/>
      </c>
      <c r="AR16" s="136" t="s">
        <v>17</v>
      </c>
      <c r="AS16" s="137"/>
      <c r="AT16" s="265"/>
      <c r="AU16" s="266"/>
      <c r="AX16" s="63"/>
      <c r="AY16" s="62"/>
      <c r="AZ16" s="62"/>
      <c r="BA16" s="63"/>
      <c r="BB16" s="63"/>
      <c r="IE16" s="64"/>
      <c r="IF16" s="64"/>
    </row>
    <row r="17" spans="1:240" ht="33.75" customHeight="1">
      <c r="A17" s="79"/>
      <c r="B17" s="80"/>
      <c r="C17" s="80"/>
      <c r="D17" s="80"/>
      <c r="E17" s="81"/>
      <c r="F17" s="240" t="s">
        <v>76</v>
      </c>
      <c r="G17" s="241"/>
      <c r="H17" s="242"/>
      <c r="I17" s="188" t="s">
        <v>34</v>
      </c>
      <c r="J17" s="188"/>
      <c r="K17" s="188"/>
      <c r="L17" s="191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3"/>
      <c r="AJ17" s="123"/>
      <c r="AK17" s="129"/>
      <c r="AL17" s="130"/>
      <c r="AM17" s="131"/>
      <c r="AN17" s="132"/>
      <c r="AO17" s="133"/>
      <c r="AP17" s="134"/>
      <c r="AQ17" s="135" t="str">
        <f t="shared" si="1"/>
        <v/>
      </c>
      <c r="AR17" s="136" t="s">
        <v>17</v>
      </c>
      <c r="AS17" s="137"/>
      <c r="AT17" s="116"/>
      <c r="AU17" s="117"/>
      <c r="IE17" s="64"/>
      <c r="IF17" s="64"/>
    </row>
    <row r="18" spans="1:240" ht="33.75" customHeight="1">
      <c r="A18" s="82"/>
      <c r="B18" s="83"/>
      <c r="C18" s="83"/>
      <c r="D18" s="83"/>
      <c r="E18" s="84"/>
      <c r="F18" s="243"/>
      <c r="G18" s="244"/>
      <c r="H18" s="245"/>
      <c r="I18" s="188" t="s">
        <v>35</v>
      </c>
      <c r="J18" s="188"/>
      <c r="K18" s="188"/>
      <c r="L18" s="191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3"/>
      <c r="AJ18" s="123"/>
      <c r="AK18" s="129"/>
      <c r="AL18" s="130"/>
      <c r="AM18" s="131"/>
      <c r="AN18" s="132"/>
      <c r="AO18" s="133"/>
      <c r="AP18" s="134"/>
      <c r="AQ18" s="135" t="str">
        <f t="shared" si="1"/>
        <v/>
      </c>
      <c r="AR18" s="136" t="s">
        <v>17</v>
      </c>
      <c r="AS18" s="137"/>
      <c r="AT18" s="116"/>
      <c r="AU18" s="117"/>
      <c r="IE18" s="64"/>
      <c r="IF18" s="64"/>
    </row>
    <row r="19" spans="1:240" ht="33.75" customHeight="1">
      <c r="A19" s="179" t="s">
        <v>37</v>
      </c>
      <c r="B19" s="180"/>
      <c r="C19" s="180"/>
      <c r="D19" s="180"/>
      <c r="E19" s="181"/>
      <c r="F19" s="234" t="s">
        <v>38</v>
      </c>
      <c r="G19" s="234"/>
      <c r="H19" s="234"/>
      <c r="I19" s="234"/>
      <c r="J19" s="234"/>
      <c r="K19" s="235"/>
      <c r="L19" s="188" t="s">
        <v>39</v>
      </c>
      <c r="M19" s="188"/>
      <c r="N19" s="188"/>
      <c r="O19" s="188"/>
      <c r="P19" s="188"/>
      <c r="Q19" s="188"/>
      <c r="R19" s="188"/>
      <c r="S19" s="188"/>
      <c r="T19" s="236" t="s">
        <v>20</v>
      </c>
      <c r="U19" s="236"/>
      <c r="V19" s="236"/>
      <c r="W19" s="236"/>
      <c r="X19" s="236"/>
      <c r="Y19" s="236"/>
      <c r="Z19" s="236"/>
      <c r="AA19" s="236"/>
      <c r="AB19" s="237" t="s">
        <v>40</v>
      </c>
      <c r="AC19" s="237"/>
      <c r="AD19" s="237"/>
      <c r="AE19" s="237"/>
      <c r="AF19" s="237"/>
      <c r="AG19" s="237"/>
      <c r="AH19" s="238" t="s">
        <v>13</v>
      </c>
      <c r="AI19" s="238"/>
      <c r="AJ19" s="123"/>
      <c r="AK19" s="129"/>
      <c r="AL19" s="130"/>
      <c r="AM19" s="131"/>
      <c r="AN19" s="132"/>
      <c r="AO19" s="133"/>
      <c r="AP19" s="134"/>
      <c r="AQ19" s="135" t="str">
        <f t="shared" si="1"/>
        <v/>
      </c>
      <c r="AR19" s="136" t="s">
        <v>17</v>
      </c>
      <c r="AS19" s="137"/>
      <c r="AT19" s="116"/>
      <c r="AU19" s="117"/>
    </row>
    <row r="20" spans="1:240" ht="33.75" customHeight="1">
      <c r="A20" s="182"/>
      <c r="B20" s="183"/>
      <c r="C20" s="183"/>
      <c r="D20" s="183"/>
      <c r="E20" s="184"/>
      <c r="F20" s="229" t="s">
        <v>41</v>
      </c>
      <c r="G20" s="229"/>
      <c r="H20" s="229"/>
      <c r="I20" s="229"/>
      <c r="J20" s="229"/>
      <c r="K20" s="230"/>
      <c r="L20" s="231"/>
      <c r="M20" s="231"/>
      <c r="N20" s="231"/>
      <c r="O20" s="231"/>
      <c r="P20" s="231"/>
      <c r="Q20" s="231"/>
      <c r="R20" s="231"/>
      <c r="S20" s="231"/>
      <c r="T20" s="232"/>
      <c r="U20" s="232"/>
      <c r="V20" s="232"/>
      <c r="W20" s="232"/>
      <c r="X20" s="232"/>
      <c r="Y20" s="232"/>
      <c r="Z20" s="232"/>
      <c r="AA20" s="232"/>
      <c r="AB20" s="239"/>
      <c r="AC20" s="239"/>
      <c r="AD20" s="239"/>
      <c r="AE20" s="239"/>
      <c r="AF20" s="239"/>
      <c r="AG20" s="239"/>
      <c r="AH20" s="223" t="str">
        <f>IF(AB20="","",DATEDIF(AB20,"2023/5/20","Y"))</f>
        <v/>
      </c>
      <c r="AI20" s="224"/>
      <c r="AK20" s="129"/>
      <c r="AL20" s="130"/>
      <c r="AM20" s="131"/>
      <c r="AN20" s="132"/>
      <c r="AO20" s="133"/>
      <c r="AP20" s="134"/>
      <c r="AQ20" s="135" t="str">
        <f t="shared" si="1"/>
        <v/>
      </c>
      <c r="AR20" s="136" t="s">
        <v>17</v>
      </c>
      <c r="AS20" s="137"/>
      <c r="AT20" s="116"/>
      <c r="AU20" s="117"/>
    </row>
    <row r="21" spans="1:240" ht="30" customHeight="1">
      <c r="A21" s="182"/>
      <c r="B21" s="183"/>
      <c r="C21" s="183"/>
      <c r="D21" s="183"/>
      <c r="E21" s="184"/>
      <c r="F21" s="229"/>
      <c r="G21" s="229"/>
      <c r="H21" s="229"/>
      <c r="I21" s="229"/>
      <c r="J21" s="229"/>
      <c r="K21" s="230"/>
      <c r="L21" s="231"/>
      <c r="M21" s="231"/>
      <c r="N21" s="231"/>
      <c r="O21" s="231"/>
      <c r="P21" s="231"/>
      <c r="Q21" s="231"/>
      <c r="R21" s="231"/>
      <c r="S21" s="231"/>
      <c r="T21" s="232"/>
      <c r="U21" s="232"/>
      <c r="V21" s="232"/>
      <c r="W21" s="232"/>
      <c r="X21" s="232"/>
      <c r="Y21" s="232"/>
      <c r="Z21" s="232"/>
      <c r="AA21" s="232"/>
      <c r="AB21" s="233"/>
      <c r="AC21" s="233"/>
      <c r="AD21" s="233"/>
      <c r="AE21" s="233"/>
      <c r="AF21" s="233"/>
      <c r="AG21" s="233"/>
      <c r="AH21" s="223" t="str">
        <f t="shared" ref="AH21:AH23" si="2">IF(AB21="","",DATEDIF(AB21,"2023/5/20","Y"))</f>
        <v/>
      </c>
      <c r="AI21" s="224"/>
      <c r="AK21" s="129"/>
      <c r="AL21" s="130"/>
      <c r="AM21" s="131"/>
      <c r="AN21" s="132"/>
      <c r="AO21" s="133"/>
      <c r="AP21" s="134"/>
      <c r="AQ21" s="135" t="str">
        <f t="shared" si="1"/>
        <v/>
      </c>
      <c r="AR21" s="136" t="s">
        <v>17</v>
      </c>
      <c r="AS21" s="137"/>
      <c r="AT21" s="116"/>
      <c r="AU21" s="117"/>
    </row>
    <row r="22" spans="1:240" ht="30" customHeight="1">
      <c r="A22" s="182"/>
      <c r="B22" s="183"/>
      <c r="C22" s="183"/>
      <c r="D22" s="183"/>
      <c r="E22" s="184"/>
      <c r="F22" s="229"/>
      <c r="G22" s="229"/>
      <c r="H22" s="229"/>
      <c r="I22" s="229"/>
      <c r="J22" s="229"/>
      <c r="K22" s="230"/>
      <c r="L22" s="231"/>
      <c r="M22" s="231"/>
      <c r="N22" s="231"/>
      <c r="O22" s="231"/>
      <c r="P22" s="231"/>
      <c r="Q22" s="231"/>
      <c r="R22" s="231"/>
      <c r="S22" s="231"/>
      <c r="T22" s="232"/>
      <c r="U22" s="232"/>
      <c r="V22" s="232"/>
      <c r="W22" s="232"/>
      <c r="X22" s="232"/>
      <c r="Y22" s="232"/>
      <c r="Z22" s="232"/>
      <c r="AA22" s="232"/>
      <c r="AB22" s="233"/>
      <c r="AC22" s="233"/>
      <c r="AD22" s="233"/>
      <c r="AE22" s="233"/>
      <c r="AF22" s="233"/>
      <c r="AG22" s="233"/>
      <c r="AH22" s="223" t="str">
        <f t="shared" si="2"/>
        <v/>
      </c>
      <c r="AI22" s="224"/>
      <c r="AK22" s="129"/>
      <c r="AL22" s="130"/>
      <c r="AM22" s="131"/>
      <c r="AN22" s="132"/>
      <c r="AO22" s="133"/>
      <c r="AP22" s="134"/>
      <c r="AQ22" s="135" t="str">
        <f t="shared" si="1"/>
        <v/>
      </c>
      <c r="AR22" s="136" t="s">
        <v>17</v>
      </c>
      <c r="AS22" s="137"/>
      <c r="AT22" s="116"/>
      <c r="AU22" s="117"/>
    </row>
    <row r="23" spans="1:240" ht="30" customHeight="1" thickBot="1">
      <c r="A23" s="185"/>
      <c r="B23" s="186"/>
      <c r="C23" s="186"/>
      <c r="D23" s="186"/>
      <c r="E23" s="187"/>
      <c r="F23" s="218"/>
      <c r="G23" s="218"/>
      <c r="H23" s="218"/>
      <c r="I23" s="218"/>
      <c r="J23" s="218"/>
      <c r="K23" s="219"/>
      <c r="L23" s="220"/>
      <c r="M23" s="220"/>
      <c r="N23" s="220"/>
      <c r="O23" s="220"/>
      <c r="P23" s="220"/>
      <c r="Q23" s="220"/>
      <c r="R23" s="220"/>
      <c r="S23" s="220"/>
      <c r="T23" s="221"/>
      <c r="U23" s="221"/>
      <c r="V23" s="221"/>
      <c r="W23" s="221"/>
      <c r="X23" s="221"/>
      <c r="Y23" s="221"/>
      <c r="Z23" s="221"/>
      <c r="AA23" s="221"/>
      <c r="AB23" s="222"/>
      <c r="AC23" s="222"/>
      <c r="AD23" s="222"/>
      <c r="AE23" s="222"/>
      <c r="AF23" s="222"/>
      <c r="AG23" s="222"/>
      <c r="AH23" s="223" t="str">
        <f t="shared" si="2"/>
        <v/>
      </c>
      <c r="AI23" s="224"/>
      <c r="AK23" s="138"/>
      <c r="AL23" s="139"/>
      <c r="AM23" s="140"/>
      <c r="AN23" s="141"/>
      <c r="AO23" s="142"/>
      <c r="AP23" s="143"/>
      <c r="AQ23" s="144" t="str">
        <f t="shared" si="1"/>
        <v/>
      </c>
      <c r="AR23" s="145" t="s">
        <v>17</v>
      </c>
      <c r="AS23" s="146"/>
      <c r="AT23" s="114"/>
      <c r="AU23" s="115"/>
    </row>
    <row r="24" spans="1:240" ht="30" customHeight="1">
      <c r="A24" s="194" t="s">
        <v>42</v>
      </c>
      <c r="B24" s="195"/>
      <c r="C24" s="195"/>
      <c r="D24" s="195"/>
      <c r="E24" s="196"/>
      <c r="F24" s="197" t="s">
        <v>39</v>
      </c>
      <c r="G24" s="198"/>
      <c r="H24" s="198"/>
      <c r="I24" s="198"/>
      <c r="J24" s="198"/>
      <c r="K24" s="198"/>
      <c r="L24" s="198"/>
      <c r="M24" s="199"/>
      <c r="N24" s="197" t="s">
        <v>20</v>
      </c>
      <c r="O24" s="198"/>
      <c r="P24" s="198"/>
      <c r="Q24" s="198"/>
      <c r="R24" s="198"/>
      <c r="S24" s="198"/>
      <c r="T24" s="198"/>
      <c r="U24" s="199"/>
      <c r="V24" s="197" t="s">
        <v>43</v>
      </c>
      <c r="W24" s="198"/>
      <c r="X24" s="198"/>
      <c r="Y24" s="198"/>
      <c r="Z24" s="198"/>
      <c r="AA24" s="199"/>
      <c r="AB24" s="197" t="s">
        <v>44</v>
      </c>
      <c r="AC24" s="198"/>
      <c r="AD24" s="198"/>
      <c r="AE24" s="198"/>
      <c r="AF24" s="198"/>
      <c r="AG24" s="198"/>
      <c r="AH24" s="198"/>
      <c r="AI24" s="200"/>
      <c r="AJ24" s="98"/>
      <c r="AM24" s="99"/>
      <c r="AN24" s="93"/>
      <c r="AO24" s="88"/>
    </row>
    <row r="25" spans="1:240" ht="30" customHeight="1">
      <c r="A25" s="103"/>
      <c r="B25" s="104"/>
      <c r="C25" s="105"/>
      <c r="D25" s="105"/>
      <c r="E25" s="106"/>
      <c r="F25" s="201"/>
      <c r="G25" s="202"/>
      <c r="H25" s="202"/>
      <c r="I25" s="202"/>
      <c r="J25" s="202"/>
      <c r="K25" s="202"/>
      <c r="L25" s="202"/>
      <c r="M25" s="203"/>
      <c r="N25" s="201"/>
      <c r="O25" s="202"/>
      <c r="P25" s="202"/>
      <c r="Q25" s="202"/>
      <c r="R25" s="202"/>
      <c r="S25" s="202"/>
      <c r="T25" s="202"/>
      <c r="U25" s="203"/>
      <c r="V25" s="201"/>
      <c r="W25" s="202"/>
      <c r="X25" s="202"/>
      <c r="Y25" s="202"/>
      <c r="Z25" s="202"/>
      <c r="AA25" s="203"/>
      <c r="AB25" s="95" t="s">
        <v>46</v>
      </c>
      <c r="AC25" s="226"/>
      <c r="AD25" s="226"/>
      <c r="AE25" s="226"/>
      <c r="AF25" s="226"/>
      <c r="AG25" s="226"/>
      <c r="AH25" s="226"/>
      <c r="AI25" s="227"/>
      <c r="AM25" s="225" t="s">
        <v>75</v>
      </c>
      <c r="AN25" s="225"/>
      <c r="AO25" s="225"/>
      <c r="AP25" s="85" t="s">
        <v>45</v>
      </c>
      <c r="AQ25" s="228"/>
      <c r="AR25" s="228"/>
      <c r="AS25" s="228"/>
      <c r="AT25" s="228"/>
      <c r="AU25" s="86"/>
    </row>
    <row r="26" spans="1:240" ht="30" customHeight="1">
      <c r="A26" s="107"/>
      <c r="B26" s="104"/>
      <c r="C26" s="108"/>
      <c r="D26" s="108"/>
      <c r="E26" s="109"/>
      <c r="F26" s="210"/>
      <c r="G26" s="211"/>
      <c r="H26" s="211"/>
      <c r="I26" s="211"/>
      <c r="J26" s="211"/>
      <c r="K26" s="211"/>
      <c r="L26" s="211"/>
      <c r="M26" s="212"/>
      <c r="N26" s="210"/>
      <c r="O26" s="211"/>
      <c r="P26" s="211"/>
      <c r="Q26" s="211"/>
      <c r="R26" s="211"/>
      <c r="S26" s="211"/>
      <c r="T26" s="211"/>
      <c r="U26" s="212"/>
      <c r="V26" s="210"/>
      <c r="W26" s="211"/>
      <c r="X26" s="211"/>
      <c r="Y26" s="211"/>
      <c r="Z26" s="211"/>
      <c r="AA26" s="211"/>
      <c r="AB26" s="96" t="s">
        <v>46</v>
      </c>
      <c r="AC26" s="208"/>
      <c r="AD26" s="208"/>
      <c r="AE26" s="208"/>
      <c r="AF26" s="208"/>
      <c r="AG26" s="208"/>
      <c r="AH26" s="208"/>
      <c r="AI26" s="209"/>
    </row>
    <row r="27" spans="1:240" ht="30" customHeight="1">
      <c r="A27" s="107"/>
      <c r="B27" s="104"/>
      <c r="C27" s="108"/>
      <c r="D27" s="108"/>
      <c r="E27" s="109"/>
      <c r="F27" s="213"/>
      <c r="G27" s="208"/>
      <c r="H27" s="208"/>
      <c r="I27" s="208"/>
      <c r="J27" s="208"/>
      <c r="K27" s="208"/>
      <c r="L27" s="208"/>
      <c r="M27" s="214"/>
      <c r="N27" s="213"/>
      <c r="O27" s="208"/>
      <c r="P27" s="208"/>
      <c r="Q27" s="208"/>
      <c r="R27" s="208"/>
      <c r="S27" s="208"/>
      <c r="T27" s="208"/>
      <c r="U27" s="214"/>
      <c r="V27" s="213"/>
      <c r="W27" s="208"/>
      <c r="X27" s="208"/>
      <c r="Y27" s="208"/>
      <c r="Z27" s="208"/>
      <c r="AA27" s="214"/>
      <c r="AB27" s="96" t="s">
        <v>46</v>
      </c>
      <c r="AC27" s="208"/>
      <c r="AD27" s="208"/>
      <c r="AE27" s="208"/>
      <c r="AF27" s="208"/>
      <c r="AG27" s="208"/>
      <c r="AH27" s="208"/>
      <c r="AI27" s="209"/>
      <c r="AM27" s="100" t="s">
        <v>47</v>
      </c>
      <c r="AS27" s="215" t="s">
        <v>48</v>
      </c>
      <c r="AT27" s="215"/>
      <c r="AU27" s="215"/>
    </row>
    <row r="28" spans="1:240" ht="30" customHeight="1" thickBot="1">
      <c r="A28" s="110"/>
      <c r="B28" s="111"/>
      <c r="C28" s="112"/>
      <c r="D28" s="112"/>
      <c r="E28" s="113"/>
      <c r="F28" s="204"/>
      <c r="G28" s="205"/>
      <c r="H28" s="205"/>
      <c r="I28" s="205"/>
      <c r="J28" s="205"/>
      <c r="K28" s="205"/>
      <c r="L28" s="205"/>
      <c r="M28" s="206"/>
      <c r="N28" s="205"/>
      <c r="O28" s="205"/>
      <c r="P28" s="205"/>
      <c r="Q28" s="205"/>
      <c r="R28" s="205"/>
      <c r="S28" s="205"/>
      <c r="T28" s="205"/>
      <c r="U28" s="205"/>
      <c r="V28" s="204"/>
      <c r="W28" s="205"/>
      <c r="X28" s="205"/>
      <c r="Y28" s="205"/>
      <c r="Z28" s="205"/>
      <c r="AA28" s="206"/>
      <c r="AB28" s="97" t="s">
        <v>46</v>
      </c>
      <c r="AC28" s="205"/>
      <c r="AD28" s="205"/>
      <c r="AE28" s="205"/>
      <c r="AF28" s="205"/>
      <c r="AG28" s="205"/>
      <c r="AH28" s="205"/>
      <c r="AI28" s="207"/>
      <c r="AM28" s="216" t="s">
        <v>49</v>
      </c>
      <c r="AN28" s="216"/>
      <c r="AO28" s="216"/>
      <c r="AP28" s="216"/>
      <c r="AQ28" s="217"/>
      <c r="AR28" s="101"/>
      <c r="AS28" s="215"/>
      <c r="AT28" s="215"/>
      <c r="AU28" s="215"/>
    </row>
    <row r="29" spans="1:240" ht="30" customHeight="1">
      <c r="A29" s="61"/>
      <c r="B29" s="89"/>
      <c r="C29" s="90"/>
      <c r="D29" s="90"/>
      <c r="E29" s="90"/>
      <c r="F29" s="90"/>
      <c r="G29" s="90"/>
      <c r="H29" s="90"/>
      <c r="I29" s="90"/>
      <c r="J29" s="91"/>
      <c r="K29" s="91"/>
      <c r="L29" s="92"/>
      <c r="M29" s="92"/>
      <c r="N29" s="92"/>
      <c r="O29" s="92"/>
      <c r="P29" s="92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G29" s="94"/>
      <c r="AI29" s="102" t="s">
        <v>50</v>
      </c>
      <c r="AM29" s="216"/>
      <c r="AN29" s="216"/>
      <c r="AO29" s="216"/>
      <c r="AP29" s="216"/>
      <c r="AQ29" s="217"/>
      <c r="AR29" s="101"/>
      <c r="AS29" s="215"/>
      <c r="AT29" s="215"/>
      <c r="AU29" s="215"/>
    </row>
    <row r="30" spans="1:240" ht="21" customHeight="1">
      <c r="AM30" s="216"/>
      <c r="AN30" s="216"/>
      <c r="AO30" s="216"/>
      <c r="AP30" s="216"/>
      <c r="AQ30" s="217"/>
      <c r="AR30" s="101"/>
      <c r="AS30" s="215"/>
      <c r="AT30" s="215"/>
      <c r="AU30" s="215"/>
    </row>
  </sheetData>
  <sheetProtection selectLockedCells="1" selectUnlockedCells="1"/>
  <mergeCells count="132">
    <mergeCell ref="AT14:AU14"/>
    <mergeCell ref="AT15:AU15"/>
    <mergeCell ref="AT16:AU16"/>
    <mergeCell ref="AT8:AU8"/>
    <mergeCell ref="AT9:AU9"/>
    <mergeCell ref="AT10:AU10"/>
    <mergeCell ref="AT11:AU11"/>
    <mergeCell ref="AT12:AU12"/>
    <mergeCell ref="AT13:AU13"/>
    <mergeCell ref="AR3:AS3"/>
    <mergeCell ref="AT3:AU3"/>
    <mergeCell ref="AT4:AU4"/>
    <mergeCell ref="AT5:AU5"/>
    <mergeCell ref="AT6:AU6"/>
    <mergeCell ref="AT7:AU7"/>
    <mergeCell ref="I6:T6"/>
    <mergeCell ref="Y6:AI6"/>
    <mergeCell ref="A1:H1"/>
    <mergeCell ref="I1:AP1"/>
    <mergeCell ref="AQ1:AU1"/>
    <mergeCell ref="A4:E4"/>
    <mergeCell ref="F4:H4"/>
    <mergeCell ref="I4:T4"/>
    <mergeCell ref="U4:Y4"/>
    <mergeCell ref="Z4:AI4"/>
    <mergeCell ref="A5:E5"/>
    <mergeCell ref="F5:H5"/>
    <mergeCell ref="I5:AI5"/>
    <mergeCell ref="A7:E7"/>
    <mergeCell ref="F7:H7"/>
    <mergeCell ref="J7:M7"/>
    <mergeCell ref="N7:AI7"/>
    <mergeCell ref="A6:E6"/>
    <mergeCell ref="F6:H6"/>
    <mergeCell ref="U6:X6"/>
    <mergeCell ref="J8:AI8"/>
    <mergeCell ref="F9:H9"/>
    <mergeCell ref="I9:T9"/>
    <mergeCell ref="U9:W9"/>
    <mergeCell ref="X9:AI9"/>
    <mergeCell ref="F10:H10"/>
    <mergeCell ref="I10:T10"/>
    <mergeCell ref="U10:W10"/>
    <mergeCell ref="X10:AI10"/>
    <mergeCell ref="F11:H11"/>
    <mergeCell ref="I11:T11"/>
    <mergeCell ref="U11:W11"/>
    <mergeCell ref="X11:AI11"/>
    <mergeCell ref="A12:E12"/>
    <mergeCell ref="F12:K12"/>
    <mergeCell ref="L12:S12"/>
    <mergeCell ref="T12:AA12"/>
    <mergeCell ref="AB12:AI12"/>
    <mergeCell ref="F17:H18"/>
    <mergeCell ref="I17:K17"/>
    <mergeCell ref="I18:K18"/>
    <mergeCell ref="F13:H14"/>
    <mergeCell ref="I13:K13"/>
    <mergeCell ref="L13:S13"/>
    <mergeCell ref="T13:AA13"/>
    <mergeCell ref="AB13:AI13"/>
    <mergeCell ref="I14:K14"/>
    <mergeCell ref="L14:S14"/>
    <mergeCell ref="T14:AA14"/>
    <mergeCell ref="AB14:AI14"/>
    <mergeCell ref="T19:AA19"/>
    <mergeCell ref="AB19:AG19"/>
    <mergeCell ref="AH19:AI19"/>
    <mergeCell ref="AB21:AG21"/>
    <mergeCell ref="AH21:AI21"/>
    <mergeCell ref="F20:K20"/>
    <mergeCell ref="L20:S20"/>
    <mergeCell ref="T20:AA20"/>
    <mergeCell ref="AB20:AG20"/>
    <mergeCell ref="F21:K21"/>
    <mergeCell ref="L21:S21"/>
    <mergeCell ref="T21:AA21"/>
    <mergeCell ref="AS27:AU27"/>
    <mergeCell ref="AM28:AQ30"/>
    <mergeCell ref="AS28:AU30"/>
    <mergeCell ref="AC27:AI27"/>
    <mergeCell ref="F27:M27"/>
    <mergeCell ref="F23:K23"/>
    <mergeCell ref="L23:S23"/>
    <mergeCell ref="T23:AA23"/>
    <mergeCell ref="AB23:AG23"/>
    <mergeCell ref="AH23:AI23"/>
    <mergeCell ref="AM25:AO25"/>
    <mergeCell ref="AC25:AI25"/>
    <mergeCell ref="AQ25:AT25"/>
    <mergeCell ref="A24:E24"/>
    <mergeCell ref="F24:M24"/>
    <mergeCell ref="N24:U24"/>
    <mergeCell ref="V24:AA24"/>
    <mergeCell ref="AB24:AI24"/>
    <mergeCell ref="F25:M25"/>
    <mergeCell ref="N25:U25"/>
    <mergeCell ref="V25:AA25"/>
    <mergeCell ref="F28:M28"/>
    <mergeCell ref="N28:U28"/>
    <mergeCell ref="V28:AA28"/>
    <mergeCell ref="AC28:AI28"/>
    <mergeCell ref="AC26:AI26"/>
    <mergeCell ref="V26:AA26"/>
    <mergeCell ref="N26:U26"/>
    <mergeCell ref="F26:M26"/>
    <mergeCell ref="N27:U27"/>
    <mergeCell ref="V27:AA27"/>
    <mergeCell ref="I3:T3"/>
    <mergeCell ref="U3:X3"/>
    <mergeCell ref="Y3:AI3"/>
    <mergeCell ref="A3:H3"/>
    <mergeCell ref="A19:E23"/>
    <mergeCell ref="F15:H16"/>
    <mergeCell ref="I15:K15"/>
    <mergeCell ref="L15:S15"/>
    <mergeCell ref="T15:AA15"/>
    <mergeCell ref="AB15:AI15"/>
    <mergeCell ref="I16:K16"/>
    <mergeCell ref="L16:S16"/>
    <mergeCell ref="T16:AA16"/>
    <mergeCell ref="AB16:AI16"/>
    <mergeCell ref="L17:AI17"/>
    <mergeCell ref="L18:AI18"/>
    <mergeCell ref="AH20:AI20"/>
    <mergeCell ref="F22:K22"/>
    <mergeCell ref="L22:S22"/>
    <mergeCell ref="T22:AA22"/>
    <mergeCell ref="AB22:AG22"/>
    <mergeCell ref="AH22:AI22"/>
    <mergeCell ref="F19:K19"/>
    <mergeCell ref="L19:S19"/>
  </mergeCells>
  <phoneticPr fontId="25"/>
  <dataValidations xWindow="502" yWindow="417" count="12">
    <dataValidation type="textLength" allowBlank="1" showInputMessage="1" showErrorMessage="1" error="5文字以内で入力してください。" promptTitle="チーム名略称" prompt="5文字以内で入力してください。かな・英数字いずれも可。" sqref="AJ3" xr:uid="{00000000-0002-0000-0000-000005000000}">
      <formula1>1</formula1>
      <formula2>5</formula2>
    </dataValidation>
    <dataValidation allowBlank="1" showErrorMessage="1" sqref="AM24:AN24" xr:uid="{00000000-0002-0000-0000-000006000000}">
      <formula1>0</formula1>
      <formula2>0</formula2>
    </dataValidation>
    <dataValidation allowBlank="1" showInputMessage="1" showErrorMessage="1" sqref="AJ5:AJ8 I10:I11 AJ13:AJ16 C29:I29 U29:AE29" xr:uid="{00000000-0002-0000-0000-000008000000}">
      <formula1>0</formula1>
      <formula2>0</formula2>
    </dataValidation>
    <dataValidation allowBlank="1" showInputMessage="1" showErrorMessage="1" promptTitle="郵便番号" prompt="***-****形式（7桁）で入力します。" sqref="J7:M7 J8" xr:uid="{00000000-0002-0000-0000-000009000000}">
      <formula1>0</formula1>
      <formula2>0</formula2>
    </dataValidation>
    <dataValidation allowBlank="1" showInputMessage="1" showErrorMessage="1" promptTitle="生年月日" prompt="生年月日を入力_x000a_例)1973年3月3日の場合_x000a_1973/3/3" sqref="AB20:AG23 AP4:AP23" xr:uid="{00000000-0002-0000-0000-000000000000}">
      <formula1>0</formula1>
      <formula2>0</formula2>
    </dataValidation>
    <dataValidation allowBlank="1" showInputMessage="1" showErrorMessage="1" promptTitle="名前（フルネーム）" prompt="姓と名の間を_x000a_1マス空けてください。" sqref="L20:S23 AN4:AN23" xr:uid="{00000000-0002-0000-0000-000002000000}">
      <formula1>0</formula1>
      <formula2>0</formula2>
    </dataValidation>
    <dataValidation allowBlank="1" sqref="F22:K23 AH20:AI23" xr:uid="{00000000-0002-0000-0000-00000A000000}"/>
    <dataValidation allowBlank="1" showInputMessage="1" showErrorMessage="1" promptTitle="個人登録番号" prompt="フットサル個人登録番号を入力" sqref="AS4:AS23" xr:uid="{00000000-0002-0000-0000-000001000000}">
      <formula1>0</formula1>
      <formula2>0</formula2>
    </dataValidation>
    <dataValidation type="list" allowBlank="1" showInputMessage="1" showErrorMessage="1" promptTitle="ポジションの入力" prompt="FP、GKのどちらかを入力します。" sqref="AM4:AM23" xr:uid="{00000000-0002-0000-0000-000003000000}">
      <formula1>"FP,GK"</formula1>
      <formula2>0</formula2>
    </dataValidation>
    <dataValidation allowBlank="1" showErrorMessage="1" prompt="入力できません。" sqref="AK4:AL23" xr:uid="{00000000-0002-0000-0000-000004000000}">
      <formula1>0</formula1>
      <formula2>0</formula2>
    </dataValidation>
    <dataValidation allowBlank="1" showInputMessage="1" showErrorMessage="1" promptTitle="フリガナ" prompt="全角カタカナを入力します。" sqref="AO4:AO23" xr:uid="{00000000-0002-0000-0000-000007000000}">
      <formula1>0</formula1>
      <formula2>0</formula2>
    </dataValidation>
    <dataValidation allowBlank="1" showErrorMessage="1" promptTitle="年齢" prompt="生年月日を入力すると自動計算されます" sqref="AQ4:AR23" xr:uid="{00000000-0002-0000-0000-00000B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IW58"/>
  <sheetViews>
    <sheetView view="pageBreakPreview" zoomScale="70" zoomScaleSheetLayoutView="70" workbookViewId="0">
      <selection activeCell="L2" sqref="L2"/>
    </sheetView>
  </sheetViews>
  <sheetFormatPr defaultColWidth="0" defaultRowHeight="13.2"/>
  <cols>
    <col min="1" max="1" width="6.33203125" style="1" customWidth="1"/>
    <col min="2" max="4" width="9.44140625" style="1" customWidth="1"/>
    <col min="5" max="6" width="22.6640625" style="1" customWidth="1"/>
    <col min="7" max="7" width="14" style="1" customWidth="1"/>
    <col min="8" max="9" width="11.6640625" style="1" customWidth="1"/>
    <col min="10" max="11" width="3.44140625" style="1" customWidth="1"/>
    <col min="12" max="12" width="9.33203125" style="1" customWidth="1"/>
    <col min="13" max="15" width="11.6640625" style="1" customWidth="1"/>
    <col min="16" max="16" width="2.6640625" style="1" customWidth="1"/>
    <col min="17" max="17" width="17.21875" style="1" hidden="1" customWidth="1"/>
    <col min="18" max="257" width="0" style="1" hidden="1" customWidth="1"/>
    <col min="258" max="16384" width="9.88671875" style="1" hidden="1"/>
  </cols>
  <sheetData>
    <row r="1" spans="1:257" ht="13.5" customHeight="1" thickBot="1"/>
    <row r="2" spans="1:257" ht="24" thickBot="1">
      <c r="E2" s="303" t="s">
        <v>74</v>
      </c>
      <c r="F2" s="304"/>
      <c r="G2" s="304"/>
      <c r="H2" s="304"/>
      <c r="I2" s="305"/>
      <c r="L2" s="2"/>
      <c r="M2" s="3"/>
      <c r="O2" s="4"/>
    </row>
    <row r="4" spans="1:257" ht="13.5" customHeight="1"/>
    <row r="5" spans="1:257" s="8" customFormat="1" ht="19.5" customHeight="1">
      <c r="A5" s="298" t="s">
        <v>51</v>
      </c>
      <c r="B5" s="5" t="s">
        <v>52</v>
      </c>
      <c r="C5" s="6">
        <v>5</v>
      </c>
      <c r="D5" s="7" t="s">
        <v>53</v>
      </c>
      <c r="E5" s="7"/>
      <c r="F5" s="7"/>
      <c r="G5" s="7"/>
      <c r="H5" s="7"/>
      <c r="I5" s="7"/>
      <c r="J5" s="7"/>
      <c r="K5" s="7"/>
      <c r="L5" s="7"/>
      <c r="M5" s="7"/>
      <c r="N5" s="299" t="s">
        <v>54</v>
      </c>
      <c r="O5" s="299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s="8" customFormat="1" ht="44.25" customHeight="1">
      <c r="A6" s="298"/>
      <c r="B6" s="300" t="str">
        <f>参加申込書!I1</f>
        <v>JFA 第10回全日本U-18フットサル選手権大会　群馬県大会　参加申込書</v>
      </c>
      <c r="C6" s="300"/>
      <c r="D6" s="300"/>
      <c r="E6" s="300"/>
      <c r="F6" s="300"/>
      <c r="G6" s="300"/>
      <c r="H6" s="300"/>
      <c r="I6" s="300"/>
      <c r="J6" s="300"/>
      <c r="K6" s="157"/>
      <c r="L6" s="301"/>
      <c r="M6" s="301"/>
      <c r="N6" s="302"/>
      <c r="O6" s="302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1:257" s="8" customFormat="1" ht="29.25" customHeight="1">
      <c r="A7" s="293" t="s">
        <v>4</v>
      </c>
      <c r="B7" s="9" t="s">
        <v>5</v>
      </c>
      <c r="C7" s="294">
        <f>参加申込書!I4</f>
        <v>0</v>
      </c>
      <c r="D7" s="294"/>
      <c r="E7" s="294"/>
      <c r="F7" s="294"/>
      <c r="G7" s="295" t="s">
        <v>55</v>
      </c>
      <c r="H7" s="296"/>
      <c r="I7" s="296"/>
      <c r="J7" s="296"/>
      <c r="K7" s="296"/>
      <c r="L7" s="296"/>
      <c r="M7" s="296"/>
      <c r="N7" s="296"/>
      <c r="O7" s="296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 s="8" customFormat="1" ht="60.75" customHeight="1">
      <c r="A8" s="293"/>
      <c r="B8" s="297">
        <f>参加申込書!I5</f>
        <v>0</v>
      </c>
      <c r="C8" s="297"/>
      <c r="D8" s="297"/>
      <c r="E8" s="297"/>
      <c r="F8" s="297"/>
      <c r="G8" s="295"/>
      <c r="H8" s="296"/>
      <c r="I8" s="296"/>
      <c r="J8" s="296"/>
      <c r="K8" s="296"/>
      <c r="L8" s="296"/>
      <c r="M8" s="296"/>
      <c r="N8" s="296"/>
      <c r="O8" s="296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>
      <c r="A9" s="10"/>
      <c r="B9" s="11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</row>
    <row r="10" spans="1:257" s="23" customFormat="1" ht="50.25" customHeight="1" thickBot="1">
      <c r="A10" s="12" t="s">
        <v>56</v>
      </c>
      <c r="B10" s="13" t="s">
        <v>57</v>
      </c>
      <c r="C10" s="14" t="s">
        <v>58</v>
      </c>
      <c r="D10" s="15" t="s">
        <v>8</v>
      </c>
      <c r="E10" s="16" t="s">
        <v>59</v>
      </c>
      <c r="F10" s="16" t="s">
        <v>5</v>
      </c>
      <c r="G10" s="17" t="s">
        <v>60</v>
      </c>
      <c r="H10" s="18" t="s">
        <v>61</v>
      </c>
      <c r="I10" s="19" t="s">
        <v>62</v>
      </c>
      <c r="J10" s="20"/>
      <c r="K10" s="20"/>
      <c r="L10" s="21" t="s">
        <v>38</v>
      </c>
      <c r="M10" s="288" t="s">
        <v>63</v>
      </c>
      <c r="N10" s="288"/>
      <c r="O10" s="22" t="s">
        <v>64</v>
      </c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s="23" customFormat="1" ht="45" customHeight="1">
      <c r="A11" s="166">
        <v>1</v>
      </c>
      <c r="B11" s="24"/>
      <c r="C11" s="25"/>
      <c r="D11" s="26" t="str">
        <f>IF(参加申込書!AL4="","",参加申込書!AL4)</f>
        <v/>
      </c>
      <c r="E11" s="26" t="str">
        <f>IF(参加申込書!AN4="","",参加申込書!AN4)</f>
        <v/>
      </c>
      <c r="F11" s="27" t="str">
        <f>IF(参加申込書!AO4="","",参加申込書!AO4)</f>
        <v/>
      </c>
      <c r="G11" s="28" t="str">
        <f>IF(参加申込書!AM4="","",参加申込書!AM4)</f>
        <v/>
      </c>
      <c r="H11" s="29"/>
      <c r="I11" s="30"/>
      <c r="J11" s="8"/>
      <c r="K11" s="8"/>
      <c r="L11" s="31" t="str">
        <f>IF(参加申込書!F20="","",参加申込書!F20)</f>
        <v>監督</v>
      </c>
      <c r="M11" s="147" t="str">
        <f>IF(参加申込書!L20="","",参加申込書!L20)</f>
        <v/>
      </c>
      <c r="N11" s="148"/>
      <c r="O11" s="32"/>
      <c r="Q11" s="33" t="s">
        <v>65</v>
      </c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s="23" customFormat="1" ht="45" customHeight="1">
      <c r="A12" s="167">
        <v>2</v>
      </c>
      <c r="B12" s="34"/>
      <c r="C12" s="34"/>
      <c r="D12" s="26" t="str">
        <f>IF(参加申込書!AL5="","",参加申込書!AL5)</f>
        <v/>
      </c>
      <c r="E12" s="26" t="str">
        <f>IF(参加申込書!AN5="","",参加申込書!AN5)</f>
        <v/>
      </c>
      <c r="F12" s="27" t="str">
        <f>IF(参加申込書!AO5="","",参加申込書!AO5)</f>
        <v/>
      </c>
      <c r="G12" s="28" t="str">
        <f>IF(参加申込書!AM5="","",参加申込書!AM5)</f>
        <v/>
      </c>
      <c r="H12" s="35"/>
      <c r="I12" s="36"/>
      <c r="J12" s="8"/>
      <c r="K12" s="8"/>
      <c r="L12" s="31" t="str">
        <f>IF(参加申込書!F21="","",参加申込書!F21)</f>
        <v/>
      </c>
      <c r="M12" s="147" t="str">
        <f>IF(参加申込書!L21="","",参加申込書!L21)</f>
        <v/>
      </c>
      <c r="N12" s="148"/>
      <c r="O12" s="32"/>
      <c r="Q12" s="37" t="s">
        <v>66</v>
      </c>
      <c r="R12" s="38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1:257" s="23" customFormat="1" ht="45" customHeight="1">
      <c r="A13" s="167">
        <v>3</v>
      </c>
      <c r="B13" s="34"/>
      <c r="C13" s="34"/>
      <c r="D13" s="26" t="str">
        <f>IF(参加申込書!AL6="","",参加申込書!AL6)</f>
        <v/>
      </c>
      <c r="E13" s="26" t="str">
        <f>IF(参加申込書!AN6="","",参加申込書!AN6)</f>
        <v/>
      </c>
      <c r="F13" s="27" t="str">
        <f>IF(参加申込書!AO6="","",参加申込書!AO6)</f>
        <v/>
      </c>
      <c r="G13" s="28" t="str">
        <f>IF(参加申込書!AM6="","",参加申込書!AM6)</f>
        <v/>
      </c>
      <c r="H13" s="39"/>
      <c r="I13" s="36"/>
      <c r="J13" s="8"/>
      <c r="K13" s="8"/>
      <c r="L13" s="31" t="str">
        <f>IF(参加申込書!F22="","",参加申込書!F22)</f>
        <v/>
      </c>
      <c r="M13" s="147" t="str">
        <f>IF(参加申込書!L22="","",参加申込書!L22)</f>
        <v/>
      </c>
      <c r="N13" s="148"/>
      <c r="O13" s="32"/>
      <c r="Q13" s="37" t="s">
        <v>67</v>
      </c>
      <c r="R13" s="38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1:257" s="23" customFormat="1" ht="45" customHeight="1" thickBot="1">
      <c r="A14" s="167">
        <v>4</v>
      </c>
      <c r="B14" s="34"/>
      <c r="C14" s="34"/>
      <c r="D14" s="26" t="str">
        <f>IF(参加申込書!AL7="","",参加申込書!AL7)</f>
        <v/>
      </c>
      <c r="E14" s="26" t="str">
        <f>IF(参加申込書!AN7="","",参加申込書!AN7)</f>
        <v/>
      </c>
      <c r="F14" s="27" t="str">
        <f>IF(参加申込書!AO7="","",参加申込書!AO7)</f>
        <v/>
      </c>
      <c r="G14" s="28" t="str">
        <f>IF(参加申込書!AM7="","",参加申込書!AM7)</f>
        <v/>
      </c>
      <c r="H14" s="39"/>
      <c r="I14" s="36"/>
      <c r="J14" s="40"/>
      <c r="K14" s="40"/>
      <c r="L14" s="149" t="str">
        <f>IF(参加申込書!F23="","",参加申込書!F23)</f>
        <v/>
      </c>
      <c r="M14" s="150" t="str">
        <f>IF(参加申込書!L23="","",参加申込書!L23)</f>
        <v/>
      </c>
      <c r="N14" s="151"/>
      <c r="O14" s="152"/>
      <c r="Q14" s="4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1:257" s="23" customFormat="1" ht="45" customHeight="1">
      <c r="A15" s="167">
        <v>5</v>
      </c>
      <c r="B15" s="34"/>
      <c r="C15" s="34"/>
      <c r="D15" s="26" t="str">
        <f>IF(参加申込書!AL8="","",参加申込書!AL8)</f>
        <v/>
      </c>
      <c r="E15" s="26" t="str">
        <f>IF(参加申込書!AN8="","",参加申込書!AN8)</f>
        <v/>
      </c>
      <c r="F15" s="27" t="str">
        <f>IF(参加申込書!AO8="","",参加申込書!AO8)</f>
        <v/>
      </c>
      <c r="G15" s="28" t="str">
        <f>IF(参加申込書!AM8="","",参加申込書!AM8)</f>
        <v/>
      </c>
      <c r="H15" s="39"/>
      <c r="I15" s="36"/>
      <c r="J15" s="42"/>
      <c r="K15" s="42"/>
      <c r="L15" s="153"/>
      <c r="M15" s="292"/>
      <c r="N15" s="292"/>
      <c r="O15" s="154"/>
      <c r="Q15" s="4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s="23" customFormat="1" ht="45" customHeight="1">
      <c r="A16" s="167">
        <v>6</v>
      </c>
      <c r="B16" s="34"/>
      <c r="C16" s="34"/>
      <c r="D16" s="26" t="str">
        <f>IF(参加申込書!AL9="","",参加申込書!AL9)</f>
        <v/>
      </c>
      <c r="E16" s="26" t="str">
        <f>IF(参加申込書!AN9="","",参加申込書!AN9)</f>
        <v/>
      </c>
      <c r="F16" s="27" t="str">
        <f>IF(参加申込書!AO9="","",参加申込書!AO9)</f>
        <v/>
      </c>
      <c r="G16" s="28" t="str">
        <f>IF(参加申込書!AM9="","",参加申込書!AM9)</f>
        <v/>
      </c>
      <c r="H16" s="39"/>
      <c r="I16" s="36"/>
      <c r="J16" s="42"/>
      <c r="K16" s="42"/>
      <c r="L16" s="155"/>
      <c r="M16" s="289"/>
      <c r="N16" s="289"/>
      <c r="O16" s="156"/>
      <c r="Q16" s="4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s="23" customFormat="1" ht="45" customHeight="1">
      <c r="A17" s="167">
        <v>7</v>
      </c>
      <c r="B17" s="34"/>
      <c r="C17" s="34"/>
      <c r="D17" s="26" t="str">
        <f>IF(参加申込書!AL10="","",参加申込書!AL10)</f>
        <v/>
      </c>
      <c r="E17" s="26" t="str">
        <f>IF(参加申込書!AN10="","",参加申込書!AN10)</f>
        <v/>
      </c>
      <c r="F17" s="27" t="str">
        <f>IF(参加申込書!AO10="","",参加申込書!AO10)</f>
        <v/>
      </c>
      <c r="G17" s="28" t="str">
        <f>IF(参加申込書!AM10="","",参加申込書!AM10)</f>
        <v/>
      </c>
      <c r="H17" s="39"/>
      <c r="I17" s="36"/>
      <c r="J17" s="42"/>
      <c r="K17" s="42"/>
      <c r="L17" s="155"/>
      <c r="M17" s="289"/>
      <c r="N17" s="289"/>
      <c r="O17" s="156"/>
      <c r="Q17" s="43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s="23" customFormat="1" ht="45" customHeight="1">
      <c r="A18" s="167">
        <v>8</v>
      </c>
      <c r="B18" s="34"/>
      <c r="C18" s="34"/>
      <c r="D18" s="26" t="str">
        <f>IF(参加申込書!AL11="","",参加申込書!AL11)</f>
        <v/>
      </c>
      <c r="E18" s="26" t="str">
        <f>IF(参加申込書!AN11="","",参加申込書!AN11)</f>
        <v/>
      </c>
      <c r="F18" s="27" t="str">
        <f>IF(参加申込書!AO11="","",参加申込書!AO11)</f>
        <v/>
      </c>
      <c r="G18" s="28" t="str">
        <f>IF(参加申込書!AM11="","",参加申込書!AM11)</f>
        <v/>
      </c>
      <c r="H18" s="39"/>
      <c r="I18" s="36"/>
      <c r="J18" s="40"/>
      <c r="K18" s="40"/>
      <c r="L18" s="155" t="str">
        <f>IF(参加申込書!F23="","",参加申込書!F23)</f>
        <v/>
      </c>
      <c r="M18" s="289" t="str">
        <f>IF(参加申込書!L23="","",参加申込書!L23)</f>
        <v/>
      </c>
      <c r="N18" s="289"/>
      <c r="O18" s="156"/>
      <c r="Q18" s="44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s="23" customFormat="1" ht="45" customHeight="1">
      <c r="A19" s="167">
        <v>9</v>
      </c>
      <c r="B19" s="34"/>
      <c r="C19" s="34"/>
      <c r="D19" s="26" t="str">
        <f>IF(参加申込書!AL12="","",参加申込書!AL12)</f>
        <v/>
      </c>
      <c r="E19" s="26" t="str">
        <f>IF(参加申込書!AN12="","",参加申込書!AN12)</f>
        <v/>
      </c>
      <c r="F19" s="27" t="str">
        <f>IF(参加申込書!AO12="","",参加申込書!AO12)</f>
        <v/>
      </c>
      <c r="G19" s="28" t="str">
        <f>IF(参加申込書!AM12="","",参加申込書!AM12)</f>
        <v/>
      </c>
      <c r="H19" s="39"/>
      <c r="I19" s="36"/>
      <c r="J19" s="42"/>
      <c r="K19" s="42"/>
      <c r="L19" s="45" t="s">
        <v>68</v>
      </c>
      <c r="M19" s="42"/>
      <c r="N19" s="42"/>
      <c r="O19" s="42"/>
      <c r="Q19" s="43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s="23" customFormat="1" ht="45" customHeight="1">
      <c r="A20" s="167">
        <v>10</v>
      </c>
      <c r="B20" s="34"/>
      <c r="C20" s="34"/>
      <c r="D20" s="26" t="str">
        <f>IF(参加申込書!AL13="","",参加申込書!AL13)</f>
        <v/>
      </c>
      <c r="E20" s="26" t="str">
        <f>IF(参加申込書!AN13="","",参加申込書!AN13)</f>
        <v/>
      </c>
      <c r="F20" s="27" t="str">
        <f>IF(参加申込書!AO13="","",参加申込書!AO13)</f>
        <v/>
      </c>
      <c r="G20" s="28" t="str">
        <f>IF(参加申込書!AM13="","",参加申込書!AM13)</f>
        <v/>
      </c>
      <c r="H20" s="39"/>
      <c r="I20" s="36"/>
      <c r="J20" s="42"/>
      <c r="K20" s="161"/>
      <c r="L20" s="160"/>
      <c r="M20" s="46" t="s">
        <v>30</v>
      </c>
      <c r="N20" s="46" t="s">
        <v>31</v>
      </c>
      <c r="O20" s="46" t="s">
        <v>69</v>
      </c>
      <c r="Q20" s="4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s="23" customFormat="1" ht="45" customHeight="1">
      <c r="A21" s="167">
        <v>11</v>
      </c>
      <c r="B21" s="34"/>
      <c r="C21" s="34"/>
      <c r="D21" s="26" t="str">
        <f>IF(参加申込書!AL14="","",参加申込書!AL14)</f>
        <v/>
      </c>
      <c r="E21" s="26" t="str">
        <f>IF(参加申込書!AN14="","",参加申込書!AN14)</f>
        <v/>
      </c>
      <c r="F21" s="27" t="str">
        <f>IF(参加申込書!AO14="","",参加申込書!AO14)</f>
        <v/>
      </c>
      <c r="G21" s="28" t="str">
        <f>IF(参加申込書!AM14="","",参加申込書!AM14)</f>
        <v/>
      </c>
      <c r="H21" s="39"/>
      <c r="I21" s="36"/>
      <c r="J21" s="42"/>
      <c r="K21" s="162" t="s">
        <v>77</v>
      </c>
      <c r="L21" s="158" t="s">
        <v>70</v>
      </c>
      <c r="M21" s="47" t="str">
        <f>IF(参加申込書!L13="","",参加申込書!L13)</f>
        <v/>
      </c>
      <c r="N21" s="47" t="str">
        <f>IF(参加申込書!T13="","",参加申込書!T13)</f>
        <v/>
      </c>
      <c r="O21" s="47" t="str">
        <f>IF(参加申込書!AB13="","",参加申込書!AB13)</f>
        <v/>
      </c>
      <c r="Q21" s="43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1:257" s="23" customFormat="1" ht="45" customHeight="1">
      <c r="A22" s="167">
        <v>12</v>
      </c>
      <c r="B22" s="34"/>
      <c r="C22" s="34"/>
      <c r="D22" s="26" t="str">
        <f>IF(参加申込書!AL15="","",参加申込書!AL15)</f>
        <v/>
      </c>
      <c r="E22" s="26" t="str">
        <f>IF(参加申込書!AN15="","",参加申込書!AN15)</f>
        <v/>
      </c>
      <c r="F22" s="27" t="str">
        <f>IF(参加申込書!AO15="","",参加申込書!AO15)</f>
        <v/>
      </c>
      <c r="G22" s="28" t="str">
        <f>IF(参加申込書!AM15="","",参加申込書!AM15)</f>
        <v/>
      </c>
      <c r="H22" s="39"/>
      <c r="I22" s="36"/>
      <c r="J22" s="40"/>
      <c r="K22" s="163" t="s">
        <v>78</v>
      </c>
      <c r="L22" s="159" t="s">
        <v>71</v>
      </c>
      <c r="M22" s="47" t="str">
        <f>IF(参加申込書!L14="","",参加申込書!L14)</f>
        <v/>
      </c>
      <c r="N22" s="47" t="str">
        <f>IF(参加申込書!T14="","",参加申込書!T14)</f>
        <v/>
      </c>
      <c r="O22" s="47" t="str">
        <f>IF(参加申込書!AB14="","",参加申込書!AB14)</f>
        <v/>
      </c>
      <c r="Q22" s="43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1:257" s="23" customFormat="1" ht="45" customHeight="1">
      <c r="A23" s="167">
        <v>13</v>
      </c>
      <c r="B23" s="34"/>
      <c r="C23" s="34"/>
      <c r="D23" s="26" t="str">
        <f>IF(参加申込書!AL16="","",参加申込書!AL16)</f>
        <v/>
      </c>
      <c r="E23" s="26" t="str">
        <f>IF(参加申込書!AN16="","",参加申込書!AN16)</f>
        <v/>
      </c>
      <c r="F23" s="27" t="str">
        <f>IF(参加申込書!AO16="","",参加申込書!AO16)</f>
        <v/>
      </c>
      <c r="G23" s="28" t="str">
        <f>IF(参加申込書!AM16="","",参加申込書!AM16)</f>
        <v/>
      </c>
      <c r="H23" s="39"/>
      <c r="I23" s="36"/>
      <c r="J23" s="42"/>
      <c r="K23" s="164" t="s">
        <v>79</v>
      </c>
      <c r="L23" s="158" t="s">
        <v>70</v>
      </c>
      <c r="M23" s="47" t="str">
        <f>IF(参加申込書!L15="","",参加申込書!L15)</f>
        <v/>
      </c>
      <c r="N23" s="47" t="str">
        <f>IF(参加申込書!T15="","",参加申込書!T15)</f>
        <v/>
      </c>
      <c r="O23" s="47" t="str">
        <f>IF(参加申込書!AB15="","",参加申込書!AB15)</f>
        <v/>
      </c>
      <c r="Q23" s="43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23" customFormat="1" ht="45" customHeight="1">
      <c r="A24" s="167">
        <v>14</v>
      </c>
      <c r="B24" s="34"/>
      <c r="C24" s="34"/>
      <c r="D24" s="26" t="str">
        <f>IF(参加申込書!AL17="","",参加申込書!AL17)</f>
        <v/>
      </c>
      <c r="E24" s="26" t="str">
        <f>IF(参加申込書!AN17="","",参加申込書!AN17)</f>
        <v/>
      </c>
      <c r="F24" s="27" t="str">
        <f>IF(参加申込書!AO17="","",参加申込書!AO17)</f>
        <v/>
      </c>
      <c r="G24" s="28" t="str">
        <f>IF(参加申込書!AM17="","",参加申込書!AM17)</f>
        <v/>
      </c>
      <c r="H24" s="39"/>
      <c r="I24" s="36"/>
      <c r="J24" s="42"/>
      <c r="K24" s="165" t="s">
        <v>80</v>
      </c>
      <c r="L24" s="159" t="s">
        <v>71</v>
      </c>
      <c r="M24" s="47" t="str">
        <f>IF(参加申込書!L16="","",参加申込書!L16)</f>
        <v/>
      </c>
      <c r="N24" s="47" t="str">
        <f>IF(参加申込書!T16="","",参加申込書!T16)</f>
        <v/>
      </c>
      <c r="O24" s="47" t="str">
        <f>IF(参加申込書!AB16="","",参加申込書!AB16)</f>
        <v/>
      </c>
      <c r="Q24" s="43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23" customFormat="1" ht="45" customHeight="1" thickBot="1">
      <c r="A25" s="167">
        <v>15</v>
      </c>
      <c r="B25" s="34"/>
      <c r="C25" s="34"/>
      <c r="D25" s="26" t="str">
        <f>IF(参加申込書!AL18="","",参加申込書!AL18)</f>
        <v/>
      </c>
      <c r="E25" s="26" t="str">
        <f>IF(参加申込書!AN18="","",参加申込書!AN18)</f>
        <v/>
      </c>
      <c r="F25" s="27" t="str">
        <f>IF(参加申込書!AO18="","",参加申込書!AO18)</f>
        <v/>
      </c>
      <c r="G25" s="28" t="str">
        <f>IF(参加申込書!AM18="","",参加申込書!AM18)</f>
        <v/>
      </c>
      <c r="H25" s="39"/>
      <c r="I25" s="36"/>
      <c r="J25" s="42"/>
      <c r="K25" s="42"/>
      <c r="L25" s="45" t="s">
        <v>72</v>
      </c>
      <c r="M25" s="40"/>
      <c r="N25" s="42"/>
      <c r="O25" s="42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23" customFormat="1" ht="45" customHeight="1">
      <c r="A26" s="167">
        <v>16</v>
      </c>
      <c r="B26" s="34"/>
      <c r="C26" s="34"/>
      <c r="D26" s="26" t="str">
        <f>IF(参加申込書!AL19="","",参加申込書!AL19)</f>
        <v/>
      </c>
      <c r="E26" s="26" t="str">
        <f>IF(参加申込書!AN19="","",参加申込書!AN19)</f>
        <v/>
      </c>
      <c r="F26" s="27" t="str">
        <f>IF(参加申込書!AO19="","",参加申込書!AO19)</f>
        <v/>
      </c>
      <c r="G26" s="28" t="str">
        <f>IF(参加申込書!AM19="","",参加申込書!AM19)</f>
        <v/>
      </c>
      <c r="H26" s="39"/>
      <c r="I26" s="36"/>
      <c r="J26" s="40"/>
      <c r="K26" s="40"/>
      <c r="L26" s="290" t="str">
        <f>IF(参加申込書!L17="","",参加申込書!L17)&amp;"/"&amp;IF(参加申込書!L18="","",参加申込書!L18)</f>
        <v>/</v>
      </c>
      <c r="M26" s="290"/>
      <c r="N26" s="290"/>
      <c r="O26" s="290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23" customFormat="1" ht="45" customHeight="1">
      <c r="A27" s="167">
        <v>17</v>
      </c>
      <c r="B27" s="34"/>
      <c r="C27" s="34"/>
      <c r="D27" s="26" t="str">
        <f>IF(参加申込書!AL20="","",参加申込書!AL20)</f>
        <v/>
      </c>
      <c r="E27" s="26" t="str">
        <f>IF(参加申込書!AN20="","",参加申込書!AN20)</f>
        <v/>
      </c>
      <c r="F27" s="27" t="str">
        <f>IF(参加申込書!AO20="","",参加申込書!AO20)</f>
        <v/>
      </c>
      <c r="G27" s="28" t="str">
        <f>IF(参加申込書!AM20="","",参加申込書!AM20)</f>
        <v/>
      </c>
      <c r="H27" s="39"/>
      <c r="I27" s="36"/>
      <c r="J27" s="42"/>
      <c r="K27" s="42"/>
      <c r="L27" s="290"/>
      <c r="M27" s="290"/>
      <c r="N27" s="290"/>
      <c r="O27" s="290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23" customFormat="1" ht="45" customHeight="1">
      <c r="A28" s="167">
        <v>18</v>
      </c>
      <c r="B28" s="34"/>
      <c r="C28" s="34"/>
      <c r="D28" s="26" t="str">
        <f>IF(参加申込書!AL21="","",参加申込書!AL21)</f>
        <v/>
      </c>
      <c r="E28" s="26" t="str">
        <f>IF(参加申込書!AN21="","",参加申込書!AN21)</f>
        <v/>
      </c>
      <c r="F28" s="27" t="str">
        <f>IF(参加申込書!AO21="","",参加申込書!AO21)</f>
        <v/>
      </c>
      <c r="G28" s="28" t="str">
        <f>IF(参加申込書!AM21="","",参加申込書!AM21)</f>
        <v/>
      </c>
      <c r="H28" s="48"/>
      <c r="I28" s="49"/>
      <c r="J28" s="42"/>
      <c r="K28" s="42"/>
      <c r="L28" s="45" t="s">
        <v>73</v>
      </c>
      <c r="M28" s="42"/>
      <c r="N28" s="42"/>
      <c r="O28" s="42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23" customFormat="1" ht="45" customHeight="1">
      <c r="A29" s="167">
        <v>19</v>
      </c>
      <c r="B29" s="34"/>
      <c r="C29" s="34"/>
      <c r="D29" s="26" t="str">
        <f>IF(参加申込書!AL22="","",参加申込書!AL22)</f>
        <v/>
      </c>
      <c r="E29" s="26" t="str">
        <f>IF(参加申込書!AN22="","",参加申込書!AN22)</f>
        <v/>
      </c>
      <c r="F29" s="27" t="str">
        <f>IF(参加申込書!AO22="","",参加申込書!AO22)</f>
        <v/>
      </c>
      <c r="G29" s="28" t="str">
        <f>IF(参加申込書!AM22="","",参加申込書!AM22)</f>
        <v/>
      </c>
      <c r="H29" s="48"/>
      <c r="I29" s="49"/>
      <c r="J29" s="42"/>
      <c r="K29" s="42"/>
      <c r="L29" s="291"/>
      <c r="M29" s="291"/>
      <c r="N29" s="291"/>
      <c r="O29" s="29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23" customFormat="1" ht="45" customHeight="1">
      <c r="A30" s="168">
        <v>20</v>
      </c>
      <c r="B30" s="50"/>
      <c r="C30" s="50"/>
      <c r="D30" s="51" t="str">
        <f>IF(参加申込書!AL23="","",参加申込書!AL23)</f>
        <v/>
      </c>
      <c r="E30" s="51" t="str">
        <f>IF(参加申込書!AN23="","",参加申込書!AN23)</f>
        <v/>
      </c>
      <c r="F30" s="52" t="str">
        <f>IF(参加申込書!AO23="","",参加申込書!AO23)</f>
        <v/>
      </c>
      <c r="G30" s="53" t="str">
        <f>IF(参加申込書!AM23="","",参加申込書!AM23)</f>
        <v/>
      </c>
      <c r="H30" s="54"/>
      <c r="I30" s="55"/>
      <c r="J30" s="40"/>
      <c r="K30" s="40"/>
      <c r="L30" s="291"/>
      <c r="M30" s="291"/>
      <c r="N30" s="291"/>
      <c r="O30" s="29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s="23" customFormat="1" ht="30" customHeight="1">
      <c r="A31" s="56"/>
      <c r="B31" s="57"/>
      <c r="C31" s="57"/>
      <c r="D31" s="42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s="23" customFormat="1" ht="30" customHeight="1">
      <c r="A32" s="56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s="23" customFormat="1" ht="30" customHeight="1">
      <c r="A33" s="59"/>
      <c r="B33" s="57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s="23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257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25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25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257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257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257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25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25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257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257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25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25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257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</sheetData>
  <sheetProtection selectLockedCells="1" selectUnlockedCells="1"/>
  <autoFilter ref="Q11:Q13" xr:uid="{00000000-0009-0000-0000-000001000000}"/>
  <mergeCells count="18">
    <mergeCell ref="E2:I2"/>
    <mergeCell ref="A5:A6"/>
    <mergeCell ref="N5:O5"/>
    <mergeCell ref="B6:J6"/>
    <mergeCell ref="L6:M6"/>
    <mergeCell ref="N6:O6"/>
    <mergeCell ref="A7:A8"/>
    <mergeCell ref="C7:F7"/>
    <mergeCell ref="G7:G8"/>
    <mergeCell ref="H7:O8"/>
    <mergeCell ref="B8:F8"/>
    <mergeCell ref="M10:N10"/>
    <mergeCell ref="M17:N17"/>
    <mergeCell ref="M18:N18"/>
    <mergeCell ref="L26:O27"/>
    <mergeCell ref="L29:O30"/>
    <mergeCell ref="M15:N15"/>
    <mergeCell ref="M16:N16"/>
  </mergeCells>
  <phoneticPr fontId="25"/>
  <dataValidations count="1">
    <dataValidation type="list" allowBlank="1" showInputMessage="1" showErrorMessage="1" sqref="B11:C30 O11:O18" xr:uid="{00000000-0002-0000-0100-000000000000}">
      <formula1>$Q$12:$Q$13</formula1>
      <formula2>0</formula2>
    </dataValidation>
  </dataValidations>
  <printOptions horizontalCentered="1" verticalCentered="1"/>
  <pageMargins left="0.11805555555555555" right="0.11805555555555555" top="0.74791666666666667" bottom="0.74791666666666667" header="0.51180555555555551" footer="0.51180555555555551"/>
  <pageSetup paperSize="9" scale="65" firstPageNumber="0" orientation="portrait" horizontalDpi="300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参加申込書</vt:lpstr>
      <vt:lpstr>メンバー表</vt:lpstr>
      <vt:lpstr>メンバー表!__xlnm._FilterDatabase</vt:lpstr>
      <vt:lpstr>__xlnm._FilterDatabase_1</vt:lpstr>
      <vt:lpstr>メンバー表!__xlnm.Print_Area</vt:lpstr>
      <vt:lpstr>参加申込書!__xlnm.Print_Area</vt:lpstr>
      <vt:lpstr>メンバー表!Print_Area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FAKJ-08</dc:creator>
  <cp:keywords/>
  <dc:description/>
  <cp:lastModifiedBy>user20200301</cp:lastModifiedBy>
  <cp:revision/>
  <cp:lastPrinted>2023-04-06T18:23:21Z</cp:lastPrinted>
  <dcterms:created xsi:type="dcterms:W3CDTF">2014-07-01T16:42:24Z</dcterms:created>
  <dcterms:modified xsi:type="dcterms:W3CDTF">2023-04-13T00:27:20Z</dcterms:modified>
  <cp:category/>
  <cp:contentStatus/>
</cp:coreProperties>
</file>